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meiner\Desktop\Paper3 Abbildungen\"/>
    </mc:Choice>
  </mc:AlternateContent>
  <xr:revisionPtr revIDLastSave="0" documentId="13_ncr:1_{C7DCCCE8-F4FF-48C4-8D87-722D59C83A00}" xr6:coauthVersionLast="47" xr6:coauthVersionMax="47" xr10:uidLastSave="{00000000-0000-0000-0000-000000000000}"/>
  <bookViews>
    <workbookView xWindow="38280" yWindow="-120" windowWidth="38640" windowHeight="21120" activeTab="1" xr2:uid="{00000000-000D-0000-FFFF-FFFF00000000}"/>
  </bookViews>
  <sheets>
    <sheet name="Data" sheetId="1" r:id="rId1"/>
    <sheet name="Calculation" sheetId="2" r:id="rId2"/>
    <sheet name="Oversight" sheetId="3" r:id="rId3"/>
  </sheets>
  <externalReferences>
    <externalReference r:id="rId4"/>
    <externalReference r:id="rId5"/>
    <externalReference r:id="rId6"/>
  </externalReferences>
  <definedNames>
    <definedName name="solver_adj" localSheetId="1" hidden="1">Calculation!$P$560:$R$560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opt" localSheetId="1" hidden="1">Calculation!$P$562</definedName>
    <definedName name="solver_pre" localSheetId="1" hidden="1">0.000001</definedName>
    <definedName name="solver_rbv" localSheetId="1" hidden="1">1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2</definedName>
    <definedName name="solver_val" localSheetId="1" hidden="1">0</definedName>
    <definedName name="solver_ver" localSheetId="1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16" i="2" l="1"/>
  <c r="Y10" i="2"/>
  <c r="Y9" i="2"/>
  <c r="W10" i="2"/>
  <c r="D68" i="2"/>
  <c r="T27" i="3"/>
  <c r="U27" i="3"/>
  <c r="V27" i="3"/>
  <c r="W27" i="3"/>
  <c r="T28" i="3"/>
  <c r="U28" i="3"/>
  <c r="V28" i="3"/>
  <c r="W28" i="3"/>
  <c r="T29" i="3"/>
  <c r="U29" i="3"/>
  <c r="V29" i="3"/>
  <c r="W29" i="3"/>
  <c r="T30" i="3"/>
  <c r="U30" i="3"/>
  <c r="V30" i="3"/>
  <c r="W30" i="3"/>
  <c r="T31" i="3"/>
  <c r="U31" i="3"/>
  <c r="V31" i="3"/>
  <c r="W31" i="3"/>
  <c r="T32" i="3"/>
  <c r="U32" i="3"/>
  <c r="V32" i="3"/>
  <c r="W32" i="3"/>
  <c r="T35" i="3"/>
  <c r="U35" i="3"/>
  <c r="I51" i="3" s="1"/>
  <c r="V35" i="3"/>
  <c r="W35" i="3"/>
  <c r="T36" i="3"/>
  <c r="U36" i="3"/>
  <c r="V36" i="3"/>
  <c r="W36" i="3"/>
  <c r="X36" i="3"/>
  <c r="V38" i="3"/>
  <c r="W38" i="3"/>
  <c r="I58" i="3" s="1"/>
  <c r="W39" i="3"/>
  <c r="I59" i="3" s="1"/>
  <c r="U26" i="3"/>
  <c r="V26" i="3"/>
  <c r="W26" i="3"/>
  <c r="T26" i="3"/>
  <c r="X18" i="2" l="1"/>
  <c r="D15" i="3" s="1"/>
  <c r="F56" i="3" s="1"/>
  <c r="U42" i="3"/>
  <c r="T6" i="3"/>
  <c r="U6" i="3"/>
  <c r="V6" i="3"/>
  <c r="W6" i="3"/>
  <c r="T7" i="3"/>
  <c r="U7" i="3"/>
  <c r="V7" i="3"/>
  <c r="W7" i="3"/>
  <c r="T8" i="3"/>
  <c r="U8" i="3"/>
  <c r="V8" i="3"/>
  <c r="W8" i="3"/>
  <c r="T9" i="3"/>
  <c r="U9" i="3"/>
  <c r="V9" i="3"/>
  <c r="W9" i="3"/>
  <c r="T10" i="3"/>
  <c r="U10" i="3"/>
  <c r="V10" i="3"/>
  <c r="W10" i="3"/>
  <c r="T11" i="3"/>
  <c r="U11" i="3"/>
  <c r="V11" i="3"/>
  <c r="W11" i="3"/>
  <c r="T13" i="3"/>
  <c r="U13" i="3"/>
  <c r="V13" i="3"/>
  <c r="W13" i="3"/>
  <c r="T14" i="3"/>
  <c r="U14" i="3"/>
  <c r="V14" i="3"/>
  <c r="W14" i="3"/>
  <c r="U15" i="3"/>
  <c r="V15" i="3"/>
  <c r="I56" i="3" s="1"/>
  <c r="V16" i="3"/>
  <c r="I57" i="3" s="1"/>
  <c r="U5" i="3"/>
  <c r="V5" i="3"/>
  <c r="W5" i="3"/>
  <c r="T5" i="3"/>
  <c r="N27" i="3"/>
  <c r="O27" i="3"/>
  <c r="P27" i="3"/>
  <c r="Q27" i="3"/>
  <c r="N28" i="3"/>
  <c r="O28" i="3"/>
  <c r="P28" i="3"/>
  <c r="Q28" i="3"/>
  <c r="N29" i="3"/>
  <c r="O29" i="3"/>
  <c r="P29" i="3"/>
  <c r="Q29" i="3"/>
  <c r="N30" i="3"/>
  <c r="O30" i="3"/>
  <c r="P30" i="3"/>
  <c r="Q30" i="3"/>
  <c r="N31" i="3"/>
  <c r="O31" i="3"/>
  <c r="P31" i="3"/>
  <c r="Q31" i="3"/>
  <c r="N32" i="3"/>
  <c r="O32" i="3"/>
  <c r="P32" i="3"/>
  <c r="Q32" i="3"/>
  <c r="N35" i="3"/>
  <c r="O35" i="3"/>
  <c r="O42" i="3" s="1"/>
  <c r="O44" i="3" s="1"/>
  <c r="H53" i="3" s="1"/>
  <c r="P35" i="3"/>
  <c r="Q35" i="3"/>
  <c r="N36" i="3"/>
  <c r="O36" i="3"/>
  <c r="P36" i="3"/>
  <c r="Q36" i="3"/>
  <c r="R36" i="3"/>
  <c r="P38" i="3"/>
  <c r="Q38" i="3"/>
  <c r="H58" i="3" s="1"/>
  <c r="Q39" i="3"/>
  <c r="H59" i="3" s="1"/>
  <c r="O26" i="3"/>
  <c r="P26" i="3"/>
  <c r="Q26" i="3"/>
  <c r="N26" i="3"/>
  <c r="N15" i="3"/>
  <c r="N16" i="3"/>
  <c r="R15" i="3"/>
  <c r="N6" i="3"/>
  <c r="O6" i="3"/>
  <c r="P6" i="3"/>
  <c r="Q6" i="3"/>
  <c r="N7" i="3"/>
  <c r="O7" i="3"/>
  <c r="P7" i="3"/>
  <c r="Q7" i="3"/>
  <c r="N8" i="3"/>
  <c r="O8" i="3"/>
  <c r="P8" i="3"/>
  <c r="Q8" i="3"/>
  <c r="N9" i="3"/>
  <c r="O9" i="3"/>
  <c r="P9" i="3"/>
  <c r="Q9" i="3"/>
  <c r="N10" i="3"/>
  <c r="O10" i="3"/>
  <c r="P10" i="3"/>
  <c r="Q10" i="3"/>
  <c r="N11" i="3"/>
  <c r="O11" i="3"/>
  <c r="P11" i="3"/>
  <c r="Q11" i="3"/>
  <c r="N12" i="3"/>
  <c r="O12" i="3"/>
  <c r="P12" i="3"/>
  <c r="Q12" i="3"/>
  <c r="N13" i="3"/>
  <c r="O13" i="3"/>
  <c r="O43" i="3" s="1"/>
  <c r="P13" i="3"/>
  <c r="Q13" i="3"/>
  <c r="N14" i="3"/>
  <c r="O14" i="3"/>
  <c r="P14" i="3"/>
  <c r="Q14" i="3"/>
  <c r="O15" i="3"/>
  <c r="P15" i="3"/>
  <c r="H56" i="3" s="1"/>
  <c r="P16" i="3"/>
  <c r="H57" i="3" s="1"/>
  <c r="O5" i="3"/>
  <c r="P5" i="3"/>
  <c r="Q5" i="3"/>
  <c r="N5" i="3"/>
  <c r="U41" i="3" l="1"/>
  <c r="I52" i="3" s="1"/>
  <c r="U43" i="3"/>
  <c r="U44" i="3" s="1"/>
  <c r="I53" i="3" s="1"/>
  <c r="X14" i="3"/>
  <c r="O41" i="3"/>
  <c r="H52" i="3" s="1"/>
  <c r="H51" i="3"/>
  <c r="L36" i="3"/>
  <c r="H27" i="3"/>
  <c r="I27" i="3"/>
  <c r="J27" i="3"/>
  <c r="K27" i="3"/>
  <c r="H28" i="3"/>
  <c r="I28" i="3"/>
  <c r="J28" i="3"/>
  <c r="K28" i="3"/>
  <c r="H29" i="3"/>
  <c r="I29" i="3"/>
  <c r="J29" i="3"/>
  <c r="K29" i="3"/>
  <c r="H30" i="3"/>
  <c r="I30" i="3"/>
  <c r="J30" i="3"/>
  <c r="K30" i="3"/>
  <c r="H31" i="3"/>
  <c r="I31" i="3"/>
  <c r="J31" i="3"/>
  <c r="K31" i="3"/>
  <c r="H32" i="3"/>
  <c r="I32" i="3"/>
  <c r="J32" i="3"/>
  <c r="K32" i="3"/>
  <c r="H35" i="3"/>
  <c r="I35" i="3"/>
  <c r="I42" i="3" s="1"/>
  <c r="J35" i="3"/>
  <c r="K35" i="3"/>
  <c r="H36" i="3"/>
  <c r="I36" i="3"/>
  <c r="J36" i="3"/>
  <c r="K36" i="3"/>
  <c r="J38" i="3"/>
  <c r="K38" i="3"/>
  <c r="G58" i="3" s="1"/>
  <c r="K39" i="3"/>
  <c r="G59" i="3" s="1"/>
  <c r="I26" i="3"/>
  <c r="J26" i="3"/>
  <c r="K26" i="3"/>
  <c r="H26" i="3"/>
  <c r="L14" i="3"/>
  <c r="H6" i="3"/>
  <c r="I6" i="3"/>
  <c r="J6" i="3"/>
  <c r="K6" i="3"/>
  <c r="H7" i="3"/>
  <c r="I7" i="3"/>
  <c r="J7" i="3"/>
  <c r="K7" i="3"/>
  <c r="H8" i="3"/>
  <c r="I8" i="3"/>
  <c r="J8" i="3"/>
  <c r="K8" i="3"/>
  <c r="H9" i="3"/>
  <c r="I9" i="3"/>
  <c r="J9" i="3"/>
  <c r="K9" i="3"/>
  <c r="H10" i="3"/>
  <c r="I10" i="3"/>
  <c r="J10" i="3"/>
  <c r="K10" i="3"/>
  <c r="H11" i="3"/>
  <c r="I11" i="3"/>
  <c r="J11" i="3"/>
  <c r="K11" i="3"/>
  <c r="H12" i="3"/>
  <c r="I12" i="3"/>
  <c r="J12" i="3"/>
  <c r="K12" i="3"/>
  <c r="H13" i="3"/>
  <c r="I13" i="3"/>
  <c r="I43" i="3" s="1"/>
  <c r="J13" i="3"/>
  <c r="K13" i="3"/>
  <c r="H14" i="3"/>
  <c r="I14" i="3"/>
  <c r="J14" i="3"/>
  <c r="K14" i="3"/>
  <c r="I15" i="3"/>
  <c r="J15" i="3"/>
  <c r="G56" i="3" s="1"/>
  <c r="J16" i="3"/>
  <c r="G57" i="3" s="1"/>
  <c r="I5" i="3"/>
  <c r="J5" i="3"/>
  <c r="K5" i="3"/>
  <c r="H5" i="3"/>
  <c r="I44" i="3" l="1"/>
  <c r="G53" i="3" s="1"/>
  <c r="G51" i="3"/>
  <c r="I41" i="3"/>
  <c r="G52" i="3" s="1"/>
  <c r="D38" i="3"/>
  <c r="B27" i="3"/>
  <c r="B28" i="3"/>
  <c r="B29" i="3"/>
  <c r="B30" i="3"/>
  <c r="B31" i="3"/>
  <c r="B32" i="3"/>
  <c r="B35" i="3"/>
  <c r="B36" i="3"/>
  <c r="C26" i="3"/>
  <c r="D26" i="3"/>
  <c r="E26" i="3"/>
  <c r="B26" i="3"/>
  <c r="B6" i="3"/>
  <c r="B7" i="3"/>
  <c r="B8" i="3"/>
  <c r="B9" i="3"/>
  <c r="B10" i="3"/>
  <c r="B11" i="3"/>
  <c r="B12" i="3"/>
  <c r="C12" i="3"/>
  <c r="D12" i="3"/>
  <c r="E12" i="3"/>
  <c r="B13" i="3"/>
  <c r="B14" i="3"/>
  <c r="C15" i="3"/>
  <c r="C5" i="3"/>
  <c r="D5" i="3"/>
  <c r="E5" i="3"/>
  <c r="B5" i="3"/>
  <c r="C721" i="1"/>
  <c r="D721" i="1" s="1"/>
  <c r="C720" i="1"/>
  <c r="D720" i="1" s="1"/>
  <c r="D719" i="1"/>
  <c r="C719" i="1"/>
  <c r="C718" i="1"/>
  <c r="D718" i="1" s="1"/>
  <c r="C717" i="1"/>
  <c r="D717" i="1" s="1"/>
  <c r="D716" i="1"/>
  <c r="C716" i="1"/>
  <c r="C715" i="1"/>
  <c r="D715" i="1" s="1"/>
  <c r="C714" i="1"/>
  <c r="D714" i="1" s="1"/>
  <c r="C713" i="1"/>
  <c r="D713" i="1" s="1"/>
  <c r="C712" i="1"/>
  <c r="D712" i="1" s="1"/>
  <c r="D711" i="1"/>
  <c r="C711" i="1"/>
  <c r="C710" i="1"/>
  <c r="D710" i="1" s="1"/>
  <c r="C709" i="1"/>
  <c r="D709" i="1" s="1"/>
  <c r="D708" i="1"/>
  <c r="C708" i="1"/>
  <c r="C707" i="1"/>
  <c r="D707" i="1" s="1"/>
  <c r="C706" i="1"/>
  <c r="D706" i="1" s="1"/>
  <c r="C705" i="1"/>
  <c r="D705" i="1" s="1"/>
  <c r="C704" i="1"/>
  <c r="D704" i="1" s="1"/>
  <c r="D703" i="1"/>
  <c r="C703" i="1"/>
  <c r="C702" i="1"/>
  <c r="D702" i="1" s="1"/>
  <c r="C701" i="1"/>
  <c r="D701" i="1" s="1"/>
  <c r="D700" i="1"/>
  <c r="C700" i="1"/>
  <c r="C699" i="1"/>
  <c r="D699" i="1" s="1"/>
  <c r="C698" i="1"/>
  <c r="D698" i="1" s="1"/>
  <c r="C697" i="1"/>
  <c r="D697" i="1" s="1"/>
  <c r="C696" i="1"/>
  <c r="D696" i="1" s="1"/>
  <c r="D695" i="1"/>
  <c r="C695" i="1"/>
  <c r="C694" i="1"/>
  <c r="D694" i="1" s="1"/>
  <c r="C693" i="1"/>
  <c r="D693" i="1" s="1"/>
  <c r="D692" i="1"/>
  <c r="C692" i="1"/>
  <c r="C691" i="1"/>
  <c r="D691" i="1" s="1"/>
  <c r="C690" i="1"/>
  <c r="D690" i="1" s="1"/>
  <c r="C689" i="1"/>
  <c r="D689" i="1" s="1"/>
  <c r="C688" i="1"/>
  <c r="D688" i="1" s="1"/>
  <c r="C687" i="1"/>
  <c r="D687" i="1" s="1"/>
  <c r="C686" i="1"/>
  <c r="D686" i="1" s="1"/>
  <c r="C685" i="1"/>
  <c r="D685" i="1" s="1"/>
  <c r="D684" i="1"/>
  <c r="C684" i="1"/>
  <c r="D683" i="1"/>
  <c r="C683" i="1"/>
  <c r="C682" i="1"/>
  <c r="D682" i="1" s="1"/>
  <c r="C681" i="1"/>
  <c r="D681" i="1" s="1"/>
  <c r="C680" i="1"/>
  <c r="D680" i="1" s="1"/>
  <c r="C679" i="1"/>
  <c r="D679" i="1" s="1"/>
  <c r="C678" i="1"/>
  <c r="D678" i="1" s="1"/>
  <c r="D677" i="1"/>
  <c r="C677" i="1"/>
  <c r="C676" i="1"/>
  <c r="D676" i="1" s="1"/>
  <c r="C675" i="1"/>
  <c r="D675" i="1" s="1"/>
  <c r="C674" i="1"/>
  <c r="D674" i="1" s="1"/>
  <c r="C673" i="1"/>
  <c r="D673" i="1" s="1"/>
  <c r="D672" i="1"/>
  <c r="C672" i="1"/>
  <c r="C671" i="1"/>
  <c r="D671" i="1" s="1"/>
  <c r="C670" i="1"/>
  <c r="D670" i="1" s="1"/>
  <c r="C669" i="1"/>
  <c r="D669" i="1" s="1"/>
  <c r="D668" i="1"/>
  <c r="C668" i="1"/>
  <c r="D667" i="1"/>
  <c r="C667" i="1"/>
  <c r="C666" i="1"/>
  <c r="D666" i="1" s="1"/>
  <c r="C665" i="1"/>
  <c r="D665" i="1" s="1"/>
  <c r="C664" i="1"/>
  <c r="D664" i="1" s="1"/>
  <c r="C663" i="1"/>
  <c r="D663" i="1" s="1"/>
  <c r="C662" i="1"/>
  <c r="D662" i="1" s="1"/>
  <c r="D661" i="1"/>
  <c r="C661" i="1"/>
  <c r="C660" i="1"/>
  <c r="D660" i="1" s="1"/>
  <c r="C659" i="1"/>
  <c r="D659" i="1" s="1"/>
  <c r="C658" i="1"/>
  <c r="D658" i="1" s="1"/>
  <c r="C657" i="1"/>
  <c r="D657" i="1" s="1"/>
  <c r="C656" i="1"/>
  <c r="D656" i="1" s="1"/>
  <c r="C655" i="1"/>
  <c r="D655" i="1" s="1"/>
  <c r="C654" i="1"/>
  <c r="D654" i="1" s="1"/>
  <c r="C653" i="1"/>
  <c r="D653" i="1" s="1"/>
  <c r="D652" i="1"/>
  <c r="C652" i="1"/>
  <c r="C651" i="1"/>
  <c r="D651" i="1" s="1"/>
  <c r="C650" i="1"/>
  <c r="D650" i="1" s="1"/>
  <c r="C649" i="1"/>
  <c r="D649" i="1" s="1"/>
  <c r="C648" i="1"/>
  <c r="D648" i="1" s="1"/>
  <c r="D647" i="1"/>
  <c r="C647" i="1"/>
  <c r="C646" i="1"/>
  <c r="D646" i="1" s="1"/>
  <c r="C645" i="1"/>
  <c r="D645" i="1" s="1"/>
  <c r="D644" i="1"/>
  <c r="C644" i="1"/>
  <c r="C643" i="1"/>
  <c r="D643" i="1" s="1"/>
  <c r="C642" i="1"/>
  <c r="D642" i="1" s="1"/>
  <c r="C641" i="1"/>
  <c r="D641" i="1" s="1"/>
  <c r="C640" i="1"/>
  <c r="D640" i="1" s="1"/>
  <c r="D639" i="1"/>
  <c r="C639" i="1"/>
  <c r="C638" i="1"/>
  <c r="D638" i="1" s="1"/>
  <c r="C637" i="1"/>
  <c r="D637" i="1" s="1"/>
  <c r="D636" i="1"/>
  <c r="C636" i="1"/>
  <c r="C635" i="1"/>
  <c r="D635" i="1" s="1"/>
  <c r="C634" i="1"/>
  <c r="D634" i="1" s="1"/>
  <c r="C633" i="1"/>
  <c r="D633" i="1" s="1"/>
  <c r="C632" i="1"/>
  <c r="D632" i="1" s="1"/>
  <c r="D631" i="1"/>
  <c r="C631" i="1"/>
  <c r="C630" i="1"/>
  <c r="D630" i="1" s="1"/>
  <c r="C629" i="1"/>
  <c r="D629" i="1" s="1"/>
  <c r="C628" i="1"/>
  <c r="D628" i="1" s="1"/>
  <c r="C627" i="1"/>
  <c r="D627" i="1" s="1"/>
  <c r="C626" i="1"/>
  <c r="D626" i="1" s="1"/>
  <c r="C625" i="1"/>
  <c r="D625" i="1" s="1"/>
  <c r="C624" i="1"/>
  <c r="D624" i="1" s="1"/>
  <c r="C623" i="1"/>
  <c r="D623" i="1" s="1"/>
  <c r="C622" i="1"/>
  <c r="D622" i="1" s="1"/>
  <c r="C621" i="1"/>
  <c r="D621" i="1" s="1"/>
  <c r="C620" i="1"/>
  <c r="D620" i="1" s="1"/>
  <c r="C619" i="1"/>
  <c r="D619" i="1" s="1"/>
  <c r="C618" i="1"/>
  <c r="D618" i="1" s="1"/>
  <c r="C617" i="1"/>
  <c r="D617" i="1" s="1"/>
  <c r="D616" i="1"/>
  <c r="C616" i="1"/>
  <c r="C615" i="1"/>
  <c r="D615" i="1" s="1"/>
  <c r="D614" i="1"/>
  <c r="C614" i="1"/>
  <c r="C613" i="1"/>
  <c r="D613" i="1" s="1"/>
  <c r="C612" i="1"/>
  <c r="D612" i="1" s="1"/>
  <c r="D611" i="1"/>
  <c r="C611" i="1"/>
  <c r="C610" i="1"/>
  <c r="D610" i="1" s="1"/>
  <c r="D609" i="1"/>
  <c r="C609" i="1"/>
  <c r="C608" i="1"/>
  <c r="D608" i="1" s="1"/>
  <c r="C607" i="1"/>
  <c r="D607" i="1" s="1"/>
  <c r="C606" i="1"/>
  <c r="D606" i="1" s="1"/>
  <c r="D605" i="1"/>
  <c r="C605" i="1"/>
  <c r="C604" i="1"/>
  <c r="D604" i="1" s="1"/>
  <c r="C603" i="1"/>
  <c r="D603" i="1" s="1"/>
  <c r="C602" i="1"/>
  <c r="D602" i="1" s="1"/>
  <c r="C601" i="1"/>
  <c r="D601" i="1" s="1"/>
  <c r="C600" i="1"/>
  <c r="D600" i="1" s="1"/>
  <c r="C599" i="1"/>
  <c r="D599" i="1" s="1"/>
  <c r="C598" i="1"/>
  <c r="D598" i="1" s="1"/>
  <c r="C597" i="1"/>
  <c r="D597" i="1" s="1"/>
  <c r="C596" i="1"/>
  <c r="D596" i="1" s="1"/>
  <c r="C595" i="1"/>
  <c r="D595" i="1" s="1"/>
  <c r="C594" i="1"/>
  <c r="D594" i="1" s="1"/>
  <c r="C593" i="1"/>
  <c r="D593" i="1" s="1"/>
  <c r="C592" i="1"/>
  <c r="D592" i="1" s="1"/>
  <c r="C591" i="1"/>
  <c r="D591" i="1" s="1"/>
  <c r="C590" i="1"/>
  <c r="D590" i="1" s="1"/>
  <c r="C589" i="1"/>
  <c r="D589" i="1" s="1"/>
  <c r="D588" i="1"/>
  <c r="C588" i="1"/>
  <c r="C587" i="1"/>
  <c r="D587" i="1" s="1"/>
  <c r="C586" i="1"/>
  <c r="D586" i="1" s="1"/>
  <c r="D585" i="1"/>
  <c r="C585" i="1"/>
  <c r="C584" i="1"/>
  <c r="D584" i="1" s="1"/>
  <c r="C583" i="1"/>
  <c r="D583" i="1" s="1"/>
  <c r="C582" i="1"/>
  <c r="D582" i="1" s="1"/>
  <c r="C581" i="1"/>
  <c r="D581" i="1" s="1"/>
  <c r="D580" i="1"/>
  <c r="C580" i="1"/>
  <c r="C579" i="1"/>
  <c r="D579" i="1" s="1"/>
  <c r="C578" i="1"/>
  <c r="D578" i="1" s="1"/>
  <c r="C577" i="1"/>
  <c r="D577" i="1" s="1"/>
  <c r="D576" i="1"/>
  <c r="C576" i="1"/>
  <c r="C575" i="1"/>
  <c r="D575" i="1" s="1"/>
  <c r="C574" i="1"/>
  <c r="D574" i="1" s="1"/>
  <c r="D573" i="1"/>
  <c r="C573" i="1"/>
  <c r="D572" i="1"/>
  <c r="C572" i="1"/>
  <c r="C571" i="1"/>
  <c r="D571" i="1" s="1"/>
  <c r="C570" i="1"/>
  <c r="D570" i="1" s="1"/>
  <c r="C569" i="1"/>
  <c r="D569" i="1" s="1"/>
  <c r="C568" i="1"/>
  <c r="D568" i="1" s="1"/>
  <c r="C567" i="1"/>
  <c r="D567" i="1" s="1"/>
  <c r="C566" i="1"/>
  <c r="D566" i="1" s="1"/>
  <c r="D565" i="1"/>
  <c r="C565" i="1"/>
  <c r="C564" i="1"/>
  <c r="D564" i="1" s="1"/>
  <c r="C563" i="1"/>
  <c r="D563" i="1" s="1"/>
  <c r="C562" i="1"/>
  <c r="D562" i="1" s="1"/>
  <c r="C561" i="1"/>
  <c r="D561" i="1" s="1"/>
  <c r="C560" i="1"/>
  <c r="D560" i="1" s="1"/>
  <c r="C559" i="1"/>
  <c r="D559" i="1" s="1"/>
  <c r="C558" i="1"/>
  <c r="D558" i="1" s="1"/>
  <c r="C557" i="1"/>
  <c r="D557" i="1" s="1"/>
  <c r="D556" i="1"/>
  <c r="C556" i="1"/>
  <c r="C555" i="1"/>
  <c r="D555" i="1" s="1"/>
  <c r="C554" i="1"/>
  <c r="D554" i="1" s="1"/>
  <c r="C553" i="1"/>
  <c r="D553" i="1" s="1"/>
  <c r="D552" i="1"/>
  <c r="C552" i="1"/>
  <c r="C551" i="1"/>
  <c r="D551" i="1" s="1"/>
  <c r="C550" i="1"/>
  <c r="D550" i="1" s="1"/>
  <c r="D549" i="1"/>
  <c r="C549" i="1"/>
  <c r="D548" i="1"/>
  <c r="C548" i="1"/>
  <c r="C547" i="1"/>
  <c r="D547" i="1" s="1"/>
  <c r="C546" i="1"/>
  <c r="D546" i="1" s="1"/>
  <c r="C545" i="1"/>
  <c r="D545" i="1" s="1"/>
  <c r="C544" i="1"/>
  <c r="D544" i="1" s="1"/>
  <c r="C543" i="1"/>
  <c r="D543" i="1" s="1"/>
  <c r="D542" i="1"/>
  <c r="C542" i="1"/>
  <c r="D541" i="1"/>
  <c r="C541" i="1"/>
  <c r="C540" i="1"/>
  <c r="D540" i="1" s="1"/>
  <c r="C539" i="1"/>
  <c r="D539" i="1" s="1"/>
  <c r="C538" i="1"/>
  <c r="D538" i="1" s="1"/>
  <c r="C537" i="1"/>
  <c r="D537" i="1" s="1"/>
  <c r="C536" i="1"/>
  <c r="D536" i="1" s="1"/>
  <c r="D535" i="1"/>
  <c r="C535" i="1"/>
  <c r="C534" i="1"/>
  <c r="D534" i="1" s="1"/>
  <c r="D533" i="1"/>
  <c r="C533" i="1"/>
  <c r="C532" i="1"/>
  <c r="D532" i="1" s="1"/>
  <c r="C531" i="1"/>
  <c r="D531" i="1" s="1"/>
  <c r="C530" i="1"/>
  <c r="D530" i="1" s="1"/>
  <c r="C529" i="1"/>
  <c r="D529" i="1" s="1"/>
  <c r="C528" i="1"/>
  <c r="D528" i="1" s="1"/>
  <c r="C527" i="1"/>
  <c r="D527" i="1" s="1"/>
  <c r="C526" i="1"/>
  <c r="D526" i="1" s="1"/>
  <c r="D525" i="1"/>
  <c r="C525" i="1"/>
  <c r="D524" i="1"/>
  <c r="C524" i="1"/>
  <c r="C523" i="1"/>
  <c r="D523" i="1" s="1"/>
  <c r="C522" i="1"/>
  <c r="D522" i="1" s="1"/>
  <c r="D521" i="1"/>
  <c r="C521" i="1"/>
  <c r="C520" i="1"/>
  <c r="D520" i="1" s="1"/>
  <c r="C519" i="1"/>
  <c r="D519" i="1" s="1"/>
  <c r="D518" i="1"/>
  <c r="C518" i="1"/>
  <c r="C517" i="1"/>
  <c r="D517" i="1" s="1"/>
  <c r="D516" i="1"/>
  <c r="C516" i="1"/>
  <c r="C515" i="1"/>
  <c r="D515" i="1" s="1"/>
  <c r="C514" i="1"/>
  <c r="D514" i="1" s="1"/>
  <c r="C513" i="1"/>
  <c r="D513" i="1" s="1"/>
  <c r="C512" i="1"/>
  <c r="D512" i="1" s="1"/>
  <c r="D511" i="1"/>
  <c r="C511" i="1"/>
  <c r="D510" i="1"/>
  <c r="C510" i="1"/>
  <c r="C509" i="1"/>
  <c r="D509" i="1" s="1"/>
  <c r="C508" i="1"/>
  <c r="D508" i="1" s="1"/>
  <c r="C507" i="1"/>
  <c r="D507" i="1" s="1"/>
  <c r="C506" i="1"/>
  <c r="D506" i="1" s="1"/>
  <c r="C505" i="1"/>
  <c r="D505" i="1" s="1"/>
  <c r="C504" i="1"/>
  <c r="D504" i="1" s="1"/>
  <c r="D503" i="1"/>
  <c r="C503" i="1"/>
  <c r="C502" i="1"/>
  <c r="D502" i="1" s="1"/>
  <c r="D501" i="1"/>
  <c r="C501" i="1"/>
  <c r="C500" i="1"/>
  <c r="D500" i="1" s="1"/>
  <c r="C499" i="1"/>
  <c r="D499" i="1" s="1"/>
  <c r="C498" i="1"/>
  <c r="D498" i="1" s="1"/>
  <c r="C497" i="1"/>
  <c r="D497" i="1" s="1"/>
  <c r="C496" i="1"/>
  <c r="D496" i="1" s="1"/>
  <c r="C495" i="1"/>
  <c r="D495" i="1" s="1"/>
  <c r="C494" i="1"/>
  <c r="D494" i="1" s="1"/>
  <c r="C493" i="1"/>
  <c r="D493" i="1" s="1"/>
  <c r="D492" i="1"/>
  <c r="C492" i="1"/>
  <c r="C491" i="1"/>
  <c r="D491" i="1" s="1"/>
  <c r="C490" i="1"/>
  <c r="D490" i="1" s="1"/>
  <c r="C489" i="1"/>
  <c r="D489" i="1" s="1"/>
  <c r="C488" i="1"/>
  <c r="D488" i="1" s="1"/>
  <c r="D487" i="1"/>
  <c r="C487" i="1"/>
  <c r="C486" i="1"/>
  <c r="D486" i="1" s="1"/>
  <c r="D485" i="1"/>
  <c r="C485" i="1"/>
  <c r="C484" i="1"/>
  <c r="D484" i="1" s="1"/>
  <c r="C483" i="1"/>
  <c r="D483" i="1" s="1"/>
  <c r="C482" i="1"/>
  <c r="D482" i="1" s="1"/>
  <c r="C481" i="1"/>
  <c r="D481" i="1" s="1"/>
  <c r="D480" i="1"/>
  <c r="C480" i="1"/>
  <c r="C479" i="1"/>
  <c r="D479" i="1" s="1"/>
  <c r="D478" i="1"/>
  <c r="C478" i="1"/>
  <c r="C477" i="1"/>
  <c r="D477" i="1" s="1"/>
  <c r="C476" i="1"/>
  <c r="D476" i="1" s="1"/>
  <c r="C475" i="1"/>
  <c r="D475" i="1" s="1"/>
  <c r="C474" i="1"/>
  <c r="D474" i="1" s="1"/>
  <c r="C473" i="1"/>
  <c r="D473" i="1" s="1"/>
  <c r="C472" i="1"/>
  <c r="D472" i="1" s="1"/>
  <c r="C471" i="1"/>
  <c r="D471" i="1" s="1"/>
  <c r="D470" i="1"/>
  <c r="C470" i="1"/>
  <c r="C469" i="1"/>
  <c r="D469" i="1" s="1"/>
  <c r="C468" i="1"/>
  <c r="D468" i="1" s="1"/>
  <c r="C467" i="1"/>
  <c r="D467" i="1" s="1"/>
  <c r="C466" i="1"/>
  <c r="D466" i="1" s="1"/>
  <c r="C465" i="1"/>
  <c r="D465" i="1" s="1"/>
  <c r="C464" i="1"/>
  <c r="D464" i="1" s="1"/>
  <c r="C463" i="1"/>
  <c r="D463" i="1" s="1"/>
  <c r="C462" i="1"/>
  <c r="D462" i="1" s="1"/>
  <c r="D461" i="1"/>
  <c r="C461" i="1"/>
  <c r="C460" i="1"/>
  <c r="D460" i="1" s="1"/>
  <c r="D459" i="1"/>
  <c r="C459" i="1"/>
  <c r="C458" i="1"/>
  <c r="D458" i="1" s="1"/>
  <c r="C457" i="1"/>
  <c r="D457" i="1" s="1"/>
  <c r="D456" i="1"/>
  <c r="C456" i="1"/>
  <c r="C455" i="1"/>
  <c r="D455" i="1" s="1"/>
  <c r="D454" i="1"/>
  <c r="C454" i="1"/>
  <c r="C453" i="1"/>
  <c r="D453" i="1" s="1"/>
  <c r="C452" i="1"/>
  <c r="D452" i="1" s="1"/>
  <c r="C451" i="1"/>
  <c r="D451" i="1" s="1"/>
  <c r="C450" i="1"/>
  <c r="D450" i="1" s="1"/>
  <c r="D449" i="1"/>
  <c r="C449" i="1"/>
  <c r="D448" i="1"/>
  <c r="C448" i="1"/>
  <c r="C447" i="1"/>
  <c r="D447" i="1" s="1"/>
  <c r="D446" i="1"/>
  <c r="E446" i="1" s="1"/>
  <c r="C446" i="1"/>
  <c r="C445" i="1"/>
  <c r="D445" i="1" s="1"/>
  <c r="C444" i="1"/>
  <c r="D444" i="1" s="1"/>
  <c r="C443" i="1"/>
  <c r="D443" i="1" s="1"/>
  <c r="C442" i="1"/>
  <c r="D442" i="1" s="1"/>
  <c r="C441" i="1"/>
  <c r="D441" i="1" s="1"/>
  <c r="C440" i="1"/>
  <c r="D440" i="1" s="1"/>
  <c r="D439" i="1"/>
  <c r="C439" i="1"/>
  <c r="C438" i="1"/>
  <c r="D438" i="1" s="1"/>
  <c r="D437" i="1"/>
  <c r="C437" i="1"/>
  <c r="C436" i="1"/>
  <c r="D436" i="1" s="1"/>
  <c r="C435" i="1"/>
  <c r="D435" i="1" s="1"/>
  <c r="E435" i="1" s="1"/>
  <c r="C434" i="1"/>
  <c r="D434" i="1" s="1"/>
  <c r="C433" i="1"/>
  <c r="D433" i="1" s="1"/>
  <c r="D432" i="1"/>
  <c r="C432" i="1"/>
  <c r="C431" i="1"/>
  <c r="D431" i="1" s="1"/>
  <c r="C430" i="1"/>
  <c r="D430" i="1" s="1"/>
  <c r="D429" i="1"/>
  <c r="C429" i="1"/>
  <c r="C428" i="1"/>
  <c r="D428" i="1" s="1"/>
  <c r="C427" i="1"/>
  <c r="D427" i="1" s="1"/>
  <c r="C426" i="1"/>
  <c r="D426" i="1" s="1"/>
  <c r="D425" i="1"/>
  <c r="C425" i="1"/>
  <c r="C424" i="1"/>
  <c r="D424" i="1" s="1"/>
  <c r="C423" i="1"/>
  <c r="D423" i="1" s="1"/>
  <c r="C422" i="1"/>
  <c r="D422" i="1" s="1"/>
  <c r="D421" i="1"/>
  <c r="C421" i="1"/>
  <c r="C420" i="1"/>
  <c r="D420" i="1" s="1"/>
  <c r="C419" i="1"/>
  <c r="D419" i="1" s="1"/>
  <c r="C418" i="1"/>
  <c r="D418" i="1" s="1"/>
  <c r="C417" i="1"/>
  <c r="D417" i="1" s="1"/>
  <c r="D416" i="1"/>
  <c r="C416" i="1"/>
  <c r="C415" i="1"/>
  <c r="D415" i="1" s="1"/>
  <c r="D414" i="1"/>
  <c r="C414" i="1"/>
  <c r="C413" i="1"/>
  <c r="D413" i="1" s="1"/>
  <c r="C412" i="1"/>
  <c r="D412" i="1" s="1"/>
  <c r="E412" i="1" s="1"/>
  <c r="C411" i="1"/>
  <c r="D411" i="1" s="1"/>
  <c r="C410" i="1"/>
  <c r="D410" i="1" s="1"/>
  <c r="C409" i="1"/>
  <c r="D409" i="1" s="1"/>
  <c r="C408" i="1"/>
  <c r="D408" i="1" s="1"/>
  <c r="D407" i="1"/>
  <c r="C407" i="1"/>
  <c r="D406" i="1"/>
  <c r="E406" i="1" s="1"/>
  <c r="C406" i="1"/>
  <c r="C405" i="1"/>
  <c r="D405" i="1" s="1"/>
  <c r="C404" i="1"/>
  <c r="D404" i="1" s="1"/>
  <c r="D403" i="1"/>
  <c r="C403" i="1"/>
  <c r="C402" i="1"/>
  <c r="D402" i="1" s="1"/>
  <c r="C401" i="1"/>
  <c r="D401" i="1" s="1"/>
  <c r="D400" i="1"/>
  <c r="C400" i="1"/>
  <c r="C399" i="1"/>
  <c r="D399" i="1" s="1"/>
  <c r="C398" i="1"/>
  <c r="D398" i="1" s="1"/>
  <c r="C397" i="1"/>
  <c r="D397" i="1" s="1"/>
  <c r="C396" i="1"/>
  <c r="D396" i="1" s="1"/>
  <c r="C395" i="1"/>
  <c r="D395" i="1" s="1"/>
  <c r="C394" i="1"/>
  <c r="D394" i="1" s="1"/>
  <c r="D393" i="1"/>
  <c r="C393" i="1"/>
  <c r="C392" i="1"/>
  <c r="D392" i="1" s="1"/>
  <c r="C391" i="1"/>
  <c r="D391" i="1" s="1"/>
  <c r="C390" i="1"/>
  <c r="D390" i="1" s="1"/>
  <c r="D389" i="1"/>
  <c r="C389" i="1"/>
  <c r="C388" i="1"/>
  <c r="D388" i="1" s="1"/>
  <c r="C387" i="1"/>
  <c r="D387" i="1" s="1"/>
  <c r="C386" i="1"/>
  <c r="D386" i="1" s="1"/>
  <c r="C385" i="1"/>
  <c r="D385" i="1" s="1"/>
  <c r="C384" i="1"/>
  <c r="D384" i="1" s="1"/>
  <c r="C383" i="1"/>
  <c r="D383" i="1" s="1"/>
  <c r="C382" i="1"/>
  <c r="D382" i="1" s="1"/>
  <c r="C381" i="1"/>
  <c r="D381" i="1" s="1"/>
  <c r="C380" i="1"/>
  <c r="D380" i="1" s="1"/>
  <c r="C379" i="1"/>
  <c r="D379" i="1" s="1"/>
  <c r="C378" i="1"/>
  <c r="D378" i="1" s="1"/>
  <c r="C377" i="1"/>
  <c r="D377" i="1" s="1"/>
  <c r="E377" i="1" s="1"/>
  <c r="D376" i="1"/>
  <c r="C376" i="1"/>
  <c r="D375" i="1"/>
  <c r="C375" i="1"/>
  <c r="C374" i="1"/>
  <c r="D374" i="1" s="1"/>
  <c r="C373" i="1"/>
  <c r="D373" i="1" s="1"/>
  <c r="C372" i="1"/>
  <c r="D372" i="1" s="1"/>
  <c r="E372" i="1" s="1"/>
  <c r="C371" i="1"/>
  <c r="D371" i="1" s="1"/>
  <c r="C370" i="1"/>
  <c r="D370" i="1" s="1"/>
  <c r="D369" i="1"/>
  <c r="C369" i="1"/>
  <c r="C368" i="1"/>
  <c r="D368" i="1" s="1"/>
  <c r="D367" i="1"/>
  <c r="C367" i="1"/>
  <c r="C366" i="1"/>
  <c r="D366" i="1" s="1"/>
  <c r="C365" i="1"/>
  <c r="D365" i="1" s="1"/>
  <c r="C364" i="1"/>
  <c r="D364" i="1" s="1"/>
  <c r="C363" i="1"/>
  <c r="D363" i="1" s="1"/>
  <c r="C362" i="1"/>
  <c r="D362" i="1" s="1"/>
  <c r="C361" i="1"/>
  <c r="D361" i="1" s="1"/>
  <c r="C360" i="1"/>
  <c r="D360" i="1" s="1"/>
  <c r="C359" i="1"/>
  <c r="D359" i="1" s="1"/>
  <c r="C358" i="1"/>
  <c r="D358" i="1" s="1"/>
  <c r="C357" i="1"/>
  <c r="D357" i="1" s="1"/>
  <c r="D356" i="1"/>
  <c r="C356" i="1"/>
  <c r="C355" i="1"/>
  <c r="D355" i="1" s="1"/>
  <c r="C354" i="1"/>
  <c r="D354" i="1" s="1"/>
  <c r="C353" i="1"/>
  <c r="D353" i="1" s="1"/>
  <c r="E353" i="1" s="1"/>
  <c r="D352" i="1"/>
  <c r="C352" i="1"/>
  <c r="C351" i="1"/>
  <c r="D351" i="1" s="1"/>
  <c r="C350" i="1"/>
  <c r="D350" i="1" s="1"/>
  <c r="C349" i="1"/>
  <c r="D349" i="1" s="1"/>
  <c r="C348" i="1"/>
  <c r="D348" i="1" s="1"/>
  <c r="C347" i="1"/>
  <c r="D347" i="1" s="1"/>
  <c r="E347" i="1" s="1"/>
  <c r="C346" i="1"/>
  <c r="D346" i="1" s="1"/>
  <c r="C345" i="1"/>
  <c r="D345" i="1" s="1"/>
  <c r="D344" i="1"/>
  <c r="E344" i="1" s="1"/>
  <c r="C344" i="1"/>
  <c r="C343" i="1"/>
  <c r="D343" i="1" s="1"/>
  <c r="C342" i="1"/>
  <c r="D342" i="1" s="1"/>
  <c r="C341" i="1"/>
  <c r="D341" i="1" s="1"/>
  <c r="E341" i="1" s="1"/>
  <c r="C340" i="1"/>
  <c r="D340" i="1" s="1"/>
  <c r="C339" i="1"/>
  <c r="D339" i="1" s="1"/>
  <c r="C338" i="1"/>
  <c r="D338" i="1" s="1"/>
  <c r="D337" i="1"/>
  <c r="C337" i="1"/>
  <c r="C336" i="1"/>
  <c r="D336" i="1" s="1"/>
  <c r="D335" i="1"/>
  <c r="C335" i="1"/>
  <c r="C334" i="1"/>
  <c r="D334" i="1" s="1"/>
  <c r="D333" i="1"/>
  <c r="C333" i="1"/>
  <c r="C332" i="1"/>
  <c r="D332" i="1" s="1"/>
  <c r="C331" i="1"/>
  <c r="D331" i="1" s="1"/>
  <c r="C330" i="1"/>
  <c r="D330" i="1" s="1"/>
  <c r="E329" i="1"/>
  <c r="C329" i="1"/>
  <c r="D329" i="1" s="1"/>
  <c r="C328" i="1"/>
  <c r="D328" i="1" s="1"/>
  <c r="C327" i="1"/>
  <c r="D327" i="1" s="1"/>
  <c r="C326" i="1"/>
  <c r="D326" i="1" s="1"/>
  <c r="C325" i="1"/>
  <c r="D325" i="1" s="1"/>
  <c r="D324" i="1"/>
  <c r="E324" i="1" s="1"/>
  <c r="C324" i="1"/>
  <c r="C323" i="1"/>
  <c r="D323" i="1" s="1"/>
  <c r="C322" i="1"/>
  <c r="D322" i="1" s="1"/>
  <c r="D321" i="1"/>
  <c r="C321" i="1"/>
  <c r="C320" i="1"/>
  <c r="D320" i="1" s="1"/>
  <c r="E320" i="1" s="1"/>
  <c r="C319" i="1"/>
  <c r="D319" i="1" s="1"/>
  <c r="C318" i="1"/>
  <c r="D318" i="1" s="1"/>
  <c r="C317" i="1"/>
  <c r="D317" i="1" s="1"/>
  <c r="C316" i="1"/>
  <c r="D316" i="1" s="1"/>
  <c r="C315" i="1"/>
  <c r="D315" i="1" s="1"/>
  <c r="C314" i="1"/>
  <c r="D314" i="1" s="1"/>
  <c r="C313" i="1"/>
  <c r="D313" i="1" s="1"/>
  <c r="D312" i="1"/>
  <c r="E312" i="1" s="1"/>
  <c r="C312" i="1"/>
  <c r="D311" i="1"/>
  <c r="C311" i="1"/>
  <c r="C310" i="1"/>
  <c r="D310" i="1" s="1"/>
  <c r="C309" i="1"/>
  <c r="D309" i="1" s="1"/>
  <c r="C308" i="1"/>
  <c r="D308" i="1" s="1"/>
  <c r="E308" i="1" s="1"/>
  <c r="C307" i="1"/>
  <c r="D307" i="1" s="1"/>
  <c r="C306" i="1"/>
  <c r="D306" i="1" s="1"/>
  <c r="D305" i="1"/>
  <c r="C305" i="1"/>
  <c r="C304" i="1"/>
  <c r="D304" i="1" s="1"/>
  <c r="E304" i="1" s="1"/>
  <c r="D303" i="1"/>
  <c r="C303" i="1"/>
  <c r="C302" i="1"/>
  <c r="D302" i="1" s="1"/>
  <c r="C301" i="1"/>
  <c r="D301" i="1" s="1"/>
  <c r="C300" i="1"/>
  <c r="D300" i="1" s="1"/>
  <c r="C299" i="1"/>
  <c r="D299" i="1" s="1"/>
  <c r="C298" i="1"/>
  <c r="D298" i="1" s="1"/>
  <c r="E297" i="1"/>
  <c r="C297" i="1"/>
  <c r="D297" i="1" s="1"/>
  <c r="C296" i="1"/>
  <c r="D296" i="1" s="1"/>
  <c r="C295" i="1"/>
  <c r="D295" i="1" s="1"/>
  <c r="C294" i="1"/>
  <c r="D294" i="1" s="1"/>
  <c r="C293" i="1"/>
  <c r="D293" i="1" s="1"/>
  <c r="C292" i="1"/>
  <c r="D292" i="1" s="1"/>
  <c r="C291" i="1"/>
  <c r="D291" i="1" s="1"/>
  <c r="C290" i="1"/>
  <c r="D290" i="1" s="1"/>
  <c r="D289" i="1"/>
  <c r="E289" i="1" s="1"/>
  <c r="C289" i="1"/>
  <c r="C288" i="1"/>
  <c r="D288" i="1" s="1"/>
  <c r="C287" i="1"/>
  <c r="D287" i="1" s="1"/>
  <c r="C286" i="1"/>
  <c r="D286" i="1" s="1"/>
  <c r="D285" i="1"/>
  <c r="C285" i="1"/>
  <c r="C284" i="1"/>
  <c r="D284" i="1" s="1"/>
  <c r="C283" i="1"/>
  <c r="D283" i="1" s="1"/>
  <c r="E283" i="1" s="1"/>
  <c r="C282" i="1"/>
  <c r="D282" i="1" s="1"/>
  <c r="C281" i="1"/>
  <c r="D281" i="1" s="1"/>
  <c r="E281" i="1" s="1"/>
  <c r="C280" i="1"/>
  <c r="D280" i="1" s="1"/>
  <c r="D279" i="1"/>
  <c r="C279" i="1"/>
  <c r="C278" i="1"/>
  <c r="D278" i="1" s="1"/>
  <c r="E278" i="1" s="1"/>
  <c r="C277" i="1"/>
  <c r="D277" i="1" s="1"/>
  <c r="C276" i="1"/>
  <c r="D276" i="1" s="1"/>
  <c r="C275" i="1"/>
  <c r="D275" i="1" s="1"/>
  <c r="E275" i="1" s="1"/>
  <c r="C274" i="1"/>
  <c r="D274" i="1" s="1"/>
  <c r="C273" i="1"/>
  <c r="D273" i="1" s="1"/>
  <c r="C272" i="1"/>
  <c r="D272" i="1" s="1"/>
  <c r="E272" i="1" s="1"/>
  <c r="D271" i="1"/>
  <c r="C271" i="1"/>
  <c r="C270" i="1"/>
  <c r="D270" i="1" s="1"/>
  <c r="C269" i="1"/>
  <c r="D269" i="1" s="1"/>
  <c r="C268" i="1"/>
  <c r="D268" i="1" s="1"/>
  <c r="C267" i="1"/>
  <c r="D267" i="1" s="1"/>
  <c r="D266" i="1"/>
  <c r="E266" i="1" s="1"/>
  <c r="C266" i="1"/>
  <c r="C265" i="1"/>
  <c r="D265" i="1" s="1"/>
  <c r="D264" i="1"/>
  <c r="C264" i="1"/>
  <c r="C263" i="1"/>
  <c r="D263" i="1" s="1"/>
  <c r="C262" i="1"/>
  <c r="D262" i="1" s="1"/>
  <c r="E262" i="1" s="1"/>
  <c r="C261" i="1"/>
  <c r="D261" i="1" s="1"/>
  <c r="C260" i="1"/>
  <c r="D260" i="1" s="1"/>
  <c r="C259" i="1"/>
  <c r="D259" i="1" s="1"/>
  <c r="D258" i="1"/>
  <c r="C258" i="1"/>
  <c r="C257" i="1"/>
  <c r="D257" i="1" s="1"/>
  <c r="D256" i="1"/>
  <c r="C256" i="1"/>
  <c r="C255" i="1"/>
  <c r="D255" i="1" s="1"/>
  <c r="E255" i="1" s="1"/>
  <c r="C254" i="1"/>
  <c r="D254" i="1" s="1"/>
  <c r="C253" i="1"/>
  <c r="D253" i="1" s="1"/>
  <c r="C252" i="1"/>
  <c r="D252" i="1" s="1"/>
  <c r="C251" i="1"/>
  <c r="D251" i="1" s="1"/>
  <c r="E251" i="1" s="1"/>
  <c r="D250" i="1"/>
  <c r="C250" i="1"/>
  <c r="C249" i="1"/>
  <c r="D249" i="1" s="1"/>
  <c r="D248" i="1"/>
  <c r="C248" i="1"/>
  <c r="C247" i="1"/>
  <c r="D247" i="1" s="1"/>
  <c r="C246" i="1"/>
  <c r="D246" i="1" s="1"/>
  <c r="E246" i="1" s="1"/>
  <c r="C245" i="1"/>
  <c r="D245" i="1" s="1"/>
  <c r="C244" i="1"/>
  <c r="D244" i="1" s="1"/>
  <c r="C243" i="1"/>
  <c r="D243" i="1" s="1"/>
  <c r="D242" i="1"/>
  <c r="C242" i="1"/>
  <c r="D241" i="1"/>
  <c r="C241" i="1"/>
  <c r="E240" i="1"/>
  <c r="D240" i="1"/>
  <c r="C240" i="1"/>
  <c r="C239" i="1"/>
  <c r="D239" i="1" s="1"/>
  <c r="C238" i="1"/>
  <c r="D238" i="1" s="1"/>
  <c r="C237" i="1"/>
  <c r="D237" i="1" s="1"/>
  <c r="C236" i="1"/>
  <c r="D236" i="1" s="1"/>
  <c r="C235" i="1"/>
  <c r="D235" i="1" s="1"/>
  <c r="E235" i="1" s="1"/>
  <c r="D234" i="1"/>
  <c r="C234" i="1"/>
  <c r="C233" i="1"/>
  <c r="D233" i="1" s="1"/>
  <c r="E233" i="1" s="1"/>
  <c r="D232" i="1"/>
  <c r="C232" i="1"/>
  <c r="C231" i="1"/>
  <c r="D231" i="1" s="1"/>
  <c r="C230" i="1"/>
  <c r="D230" i="1" s="1"/>
  <c r="C229" i="1"/>
  <c r="D229" i="1" s="1"/>
  <c r="C228" i="1"/>
  <c r="D228" i="1" s="1"/>
  <c r="C227" i="1"/>
  <c r="D227" i="1" s="1"/>
  <c r="E227" i="1" s="1"/>
  <c r="D226" i="1"/>
  <c r="C226" i="1"/>
  <c r="C225" i="1"/>
  <c r="D225" i="1" s="1"/>
  <c r="E225" i="1" s="1"/>
  <c r="C224" i="1"/>
  <c r="D224" i="1" s="1"/>
  <c r="E224" i="1" s="1"/>
  <c r="D223" i="1"/>
  <c r="C223" i="1"/>
  <c r="C222" i="1"/>
  <c r="D222" i="1" s="1"/>
  <c r="C221" i="1"/>
  <c r="D221" i="1" s="1"/>
  <c r="C220" i="1"/>
  <c r="D220" i="1" s="1"/>
  <c r="C219" i="1"/>
  <c r="D219" i="1" s="1"/>
  <c r="E219" i="1" s="1"/>
  <c r="D218" i="1"/>
  <c r="E218" i="1" s="1"/>
  <c r="C218" i="1"/>
  <c r="C217" i="1"/>
  <c r="D217" i="1" s="1"/>
  <c r="E217" i="1" s="1"/>
  <c r="D216" i="1"/>
  <c r="C216" i="1"/>
  <c r="D215" i="1"/>
  <c r="E215" i="1" s="1"/>
  <c r="C215" i="1"/>
  <c r="C214" i="1"/>
  <c r="D214" i="1" s="1"/>
  <c r="E214" i="1" s="1"/>
  <c r="C213" i="1"/>
  <c r="D213" i="1" s="1"/>
  <c r="E213" i="1" s="1"/>
  <c r="C212" i="1"/>
  <c r="D212" i="1" s="1"/>
  <c r="D211" i="1"/>
  <c r="E211" i="1" s="1"/>
  <c r="C211" i="1"/>
  <c r="D210" i="1"/>
  <c r="E210" i="1" s="1"/>
  <c r="C210" i="1"/>
  <c r="C209" i="1"/>
  <c r="D209" i="1" s="1"/>
  <c r="D208" i="1"/>
  <c r="E208" i="1" s="1"/>
  <c r="C208" i="1"/>
  <c r="C207" i="1"/>
  <c r="D207" i="1" s="1"/>
  <c r="C206" i="1"/>
  <c r="D206" i="1" s="1"/>
  <c r="E206" i="1" s="1"/>
  <c r="C205" i="1"/>
  <c r="D205" i="1" s="1"/>
  <c r="E205" i="1" s="1"/>
  <c r="C204" i="1"/>
  <c r="D204" i="1" s="1"/>
  <c r="C203" i="1"/>
  <c r="D203" i="1" s="1"/>
  <c r="D202" i="1"/>
  <c r="C202" i="1"/>
  <c r="C201" i="1"/>
  <c r="D201" i="1" s="1"/>
  <c r="E201" i="1" s="1"/>
  <c r="D200" i="1"/>
  <c r="E200" i="1" s="1"/>
  <c r="C200" i="1"/>
  <c r="C199" i="1"/>
  <c r="D199" i="1" s="1"/>
  <c r="C198" i="1"/>
  <c r="D198" i="1" s="1"/>
  <c r="E198" i="1" s="1"/>
  <c r="E197" i="1"/>
  <c r="C197" i="1"/>
  <c r="D197" i="1" s="1"/>
  <c r="C196" i="1"/>
  <c r="D196" i="1" s="1"/>
  <c r="C195" i="1"/>
  <c r="D195" i="1" s="1"/>
  <c r="C194" i="1"/>
  <c r="D194" i="1" s="1"/>
  <c r="E194" i="1" s="1"/>
  <c r="D193" i="1"/>
  <c r="E193" i="1" s="1"/>
  <c r="C193" i="1"/>
  <c r="C192" i="1"/>
  <c r="D192" i="1" s="1"/>
  <c r="E192" i="1" s="1"/>
  <c r="D191" i="1"/>
  <c r="C191" i="1"/>
  <c r="E190" i="1"/>
  <c r="C190" i="1"/>
  <c r="D190" i="1" s="1"/>
  <c r="C189" i="1"/>
  <c r="D189" i="1" s="1"/>
  <c r="E189" i="1" s="1"/>
  <c r="C188" i="1"/>
  <c r="D188" i="1" s="1"/>
  <c r="C187" i="1"/>
  <c r="D187" i="1" s="1"/>
  <c r="E187" i="1" s="1"/>
  <c r="D186" i="1"/>
  <c r="C186" i="1"/>
  <c r="C185" i="1"/>
  <c r="D185" i="1" s="1"/>
  <c r="C184" i="1"/>
  <c r="D184" i="1" s="1"/>
  <c r="E184" i="1" s="1"/>
  <c r="E183" i="1"/>
  <c r="C183" i="1"/>
  <c r="D183" i="1" s="1"/>
  <c r="C182" i="1"/>
  <c r="D182" i="1" s="1"/>
  <c r="C181" i="1"/>
  <c r="D181" i="1" s="1"/>
  <c r="E181" i="1" s="1"/>
  <c r="C180" i="1"/>
  <c r="D180" i="1" s="1"/>
  <c r="E180" i="1" s="1"/>
  <c r="C179" i="1"/>
  <c r="D179" i="1" s="1"/>
  <c r="C178" i="1"/>
  <c r="D178" i="1" s="1"/>
  <c r="D177" i="1"/>
  <c r="E177" i="1" s="1"/>
  <c r="C177" i="1"/>
  <c r="E176" i="1"/>
  <c r="C176" i="1"/>
  <c r="D176" i="1" s="1"/>
  <c r="D175" i="1"/>
  <c r="C175" i="1"/>
  <c r="C174" i="1"/>
  <c r="D174" i="1" s="1"/>
  <c r="E174" i="1" s="1"/>
  <c r="C173" i="1"/>
  <c r="D173" i="1" s="1"/>
  <c r="E173" i="1" s="1"/>
  <c r="C172" i="1"/>
  <c r="D172" i="1" s="1"/>
  <c r="C171" i="1"/>
  <c r="D171" i="1" s="1"/>
  <c r="E171" i="1" s="1"/>
  <c r="C170" i="1"/>
  <c r="D170" i="1" s="1"/>
  <c r="C169" i="1"/>
  <c r="D169" i="1" s="1"/>
  <c r="E169" i="1" s="1"/>
  <c r="C168" i="1"/>
  <c r="D168" i="1" s="1"/>
  <c r="E168" i="1" s="1"/>
  <c r="C167" i="1"/>
  <c r="D167" i="1" s="1"/>
  <c r="E167" i="1" s="1"/>
  <c r="C166" i="1"/>
  <c r="D166" i="1" s="1"/>
  <c r="C165" i="1"/>
  <c r="D165" i="1" s="1"/>
  <c r="C164" i="1"/>
  <c r="D164" i="1" s="1"/>
  <c r="C163" i="1"/>
  <c r="D163" i="1" s="1"/>
  <c r="E163" i="1" s="1"/>
  <c r="C162" i="1"/>
  <c r="D162" i="1" s="1"/>
  <c r="C161" i="1"/>
  <c r="D161" i="1" s="1"/>
  <c r="E160" i="1"/>
  <c r="D160" i="1"/>
  <c r="C160" i="1"/>
  <c r="C159" i="1"/>
  <c r="D159" i="1" s="1"/>
  <c r="C158" i="1"/>
  <c r="D158" i="1" s="1"/>
  <c r="C157" i="1"/>
  <c r="D157" i="1" s="1"/>
  <c r="C156" i="1"/>
  <c r="D156" i="1" s="1"/>
  <c r="C155" i="1"/>
  <c r="D155" i="1" s="1"/>
  <c r="E155" i="1" s="1"/>
  <c r="C154" i="1"/>
  <c r="D154" i="1" s="1"/>
  <c r="E154" i="1" s="1"/>
  <c r="C153" i="1"/>
  <c r="D153" i="1" s="1"/>
  <c r="D152" i="1"/>
  <c r="C152" i="1"/>
  <c r="C151" i="1"/>
  <c r="D151" i="1" s="1"/>
  <c r="E151" i="1" s="1"/>
  <c r="C150" i="1"/>
  <c r="D150" i="1" s="1"/>
  <c r="E150" i="1" s="1"/>
  <c r="C149" i="1"/>
  <c r="D149" i="1" s="1"/>
  <c r="C148" i="1"/>
  <c r="D148" i="1" s="1"/>
  <c r="C147" i="1"/>
  <c r="D147" i="1" s="1"/>
  <c r="E147" i="1" s="1"/>
  <c r="C146" i="1"/>
  <c r="D146" i="1" s="1"/>
  <c r="E146" i="1" s="1"/>
  <c r="C145" i="1"/>
  <c r="D145" i="1" s="1"/>
  <c r="C144" i="1"/>
  <c r="D144" i="1" s="1"/>
  <c r="E144" i="1" s="1"/>
  <c r="C143" i="1"/>
  <c r="D143" i="1" s="1"/>
  <c r="C142" i="1"/>
  <c r="D142" i="1" s="1"/>
  <c r="C141" i="1"/>
  <c r="D141" i="1" s="1"/>
  <c r="E141" i="1" s="1"/>
  <c r="C140" i="1"/>
  <c r="D140" i="1" s="1"/>
  <c r="C139" i="1"/>
  <c r="D139" i="1" s="1"/>
  <c r="E139" i="1" s="1"/>
  <c r="C138" i="1"/>
  <c r="D138" i="1" s="1"/>
  <c r="D137" i="1"/>
  <c r="C137" i="1"/>
  <c r="C136" i="1"/>
  <c r="D136" i="1" s="1"/>
  <c r="E136" i="1" s="1"/>
  <c r="C135" i="1"/>
  <c r="D135" i="1" s="1"/>
  <c r="C134" i="1"/>
  <c r="D134" i="1" s="1"/>
  <c r="E134" i="1" s="1"/>
  <c r="C133" i="1"/>
  <c r="D133" i="1" s="1"/>
  <c r="E133" i="1" s="1"/>
  <c r="C132" i="1"/>
  <c r="D132" i="1" s="1"/>
  <c r="C131" i="1"/>
  <c r="D131" i="1" s="1"/>
  <c r="E131" i="1" s="1"/>
  <c r="D130" i="1"/>
  <c r="C130" i="1"/>
  <c r="C129" i="1"/>
  <c r="D129" i="1" s="1"/>
  <c r="E129" i="1" s="1"/>
  <c r="C128" i="1"/>
  <c r="D128" i="1" s="1"/>
  <c r="E128" i="1" s="1"/>
  <c r="C127" i="1"/>
  <c r="D127" i="1" s="1"/>
  <c r="C126" i="1"/>
  <c r="D126" i="1" s="1"/>
  <c r="E126" i="1" s="1"/>
  <c r="C125" i="1"/>
  <c r="D125" i="1" s="1"/>
  <c r="C124" i="1"/>
  <c r="D124" i="1" s="1"/>
  <c r="E124" i="1" s="1"/>
  <c r="C123" i="1"/>
  <c r="D123" i="1" s="1"/>
  <c r="C122" i="1"/>
  <c r="D122" i="1" s="1"/>
  <c r="C121" i="1"/>
  <c r="D121" i="1" s="1"/>
  <c r="C120" i="1"/>
  <c r="D120" i="1" s="1"/>
  <c r="E120" i="1" s="1"/>
  <c r="E119" i="1"/>
  <c r="D119" i="1"/>
  <c r="C119" i="1"/>
  <c r="C118" i="1"/>
  <c r="D118" i="1" s="1"/>
  <c r="E118" i="1" s="1"/>
  <c r="C117" i="1"/>
  <c r="D117" i="1" s="1"/>
  <c r="C116" i="1"/>
  <c r="D116" i="1" s="1"/>
  <c r="E116" i="1" s="1"/>
  <c r="C115" i="1"/>
  <c r="D115" i="1" s="1"/>
  <c r="E115" i="1" s="1"/>
  <c r="C114" i="1"/>
  <c r="D114" i="1" s="1"/>
  <c r="C113" i="1"/>
  <c r="D113" i="1" s="1"/>
  <c r="E113" i="1" s="1"/>
  <c r="D112" i="1"/>
  <c r="E112" i="1" s="1"/>
  <c r="C112" i="1"/>
  <c r="D111" i="1"/>
  <c r="C111" i="1"/>
  <c r="C110" i="1"/>
  <c r="D110" i="1" s="1"/>
  <c r="C109" i="1"/>
  <c r="D109" i="1" s="1"/>
  <c r="E109" i="1" s="1"/>
  <c r="C108" i="1"/>
  <c r="D108" i="1" s="1"/>
  <c r="C107" i="1"/>
  <c r="D107" i="1" s="1"/>
  <c r="E107" i="1" s="1"/>
  <c r="C106" i="1"/>
  <c r="D106" i="1" s="1"/>
  <c r="C105" i="1"/>
  <c r="D105" i="1" s="1"/>
  <c r="E105" i="1" s="1"/>
  <c r="D104" i="1"/>
  <c r="E104" i="1" s="1"/>
  <c r="C104" i="1"/>
  <c r="E103" i="1"/>
  <c r="D103" i="1"/>
  <c r="C103" i="1"/>
  <c r="C102" i="1"/>
  <c r="D102" i="1" s="1"/>
  <c r="C101" i="1"/>
  <c r="D101" i="1" s="1"/>
  <c r="E101" i="1" s="1"/>
  <c r="C100" i="1"/>
  <c r="D100" i="1" s="1"/>
  <c r="C99" i="1"/>
  <c r="D99" i="1" s="1"/>
  <c r="E99" i="1" s="1"/>
  <c r="D98" i="1"/>
  <c r="C98" i="1"/>
  <c r="C97" i="1"/>
  <c r="D97" i="1" s="1"/>
  <c r="E97" i="1" s="1"/>
  <c r="D96" i="1"/>
  <c r="E96" i="1" s="1"/>
  <c r="C96" i="1"/>
  <c r="C95" i="1"/>
  <c r="D95" i="1" s="1"/>
  <c r="C94" i="1"/>
  <c r="D94" i="1" s="1"/>
  <c r="E94" i="1" s="1"/>
  <c r="C93" i="1"/>
  <c r="D93" i="1" s="1"/>
  <c r="C92" i="1"/>
  <c r="D92" i="1" s="1"/>
  <c r="C91" i="1"/>
  <c r="D91" i="1" s="1"/>
  <c r="C90" i="1"/>
  <c r="D90" i="1" s="1"/>
  <c r="E90" i="1" s="1"/>
  <c r="C89" i="1"/>
  <c r="D89" i="1" s="1"/>
  <c r="E89" i="1" s="1"/>
  <c r="C88" i="1"/>
  <c r="D88" i="1" s="1"/>
  <c r="C87" i="1"/>
  <c r="D87" i="1" s="1"/>
  <c r="E87" i="1" s="1"/>
  <c r="D86" i="1"/>
  <c r="E86" i="1" s="1"/>
  <c r="C86" i="1"/>
  <c r="C85" i="1"/>
  <c r="D85" i="1" s="1"/>
  <c r="C84" i="1"/>
  <c r="D84" i="1" s="1"/>
  <c r="D83" i="1"/>
  <c r="E83" i="1" s="1"/>
  <c r="C83" i="1"/>
  <c r="D82" i="1"/>
  <c r="E82" i="1" s="1"/>
  <c r="C82" i="1"/>
  <c r="C81" i="1"/>
  <c r="D81" i="1" s="1"/>
  <c r="E81" i="1" s="1"/>
  <c r="C80" i="1"/>
  <c r="D80" i="1" s="1"/>
  <c r="E80" i="1" s="1"/>
  <c r="D79" i="1"/>
  <c r="C79" i="1"/>
  <c r="C78" i="1"/>
  <c r="D78" i="1" s="1"/>
  <c r="C77" i="1"/>
  <c r="D77" i="1" s="1"/>
  <c r="C76" i="1"/>
  <c r="D76" i="1" s="1"/>
  <c r="C75" i="1"/>
  <c r="D75" i="1" s="1"/>
  <c r="E75" i="1" s="1"/>
  <c r="D74" i="1"/>
  <c r="C74" i="1"/>
  <c r="D73" i="1"/>
  <c r="E73" i="1" s="1"/>
  <c r="C73" i="1"/>
  <c r="C72" i="1"/>
  <c r="D72" i="1" s="1"/>
  <c r="E72" i="1" s="1"/>
  <c r="D71" i="1"/>
  <c r="C71" i="1"/>
  <c r="C70" i="1"/>
  <c r="D70" i="1" s="1"/>
  <c r="E70" i="1" s="1"/>
  <c r="C69" i="1"/>
  <c r="D69" i="1" s="1"/>
  <c r="E69" i="1" s="1"/>
  <c r="C68" i="1"/>
  <c r="D68" i="1" s="1"/>
  <c r="C67" i="1"/>
  <c r="D67" i="1" s="1"/>
  <c r="D66" i="1"/>
  <c r="E66" i="1" s="1"/>
  <c r="C66" i="1"/>
  <c r="C65" i="1"/>
  <c r="D65" i="1" s="1"/>
  <c r="E65" i="1" s="1"/>
  <c r="D64" i="1"/>
  <c r="E64" i="1" s="1"/>
  <c r="C64" i="1"/>
  <c r="C63" i="1"/>
  <c r="D63" i="1" s="1"/>
  <c r="C62" i="1"/>
  <c r="D62" i="1" s="1"/>
  <c r="E62" i="1" s="1"/>
  <c r="C61" i="1"/>
  <c r="D61" i="1" s="1"/>
  <c r="E61" i="1" s="1"/>
  <c r="C60" i="1"/>
  <c r="D60" i="1" s="1"/>
  <c r="E59" i="1"/>
  <c r="C59" i="1"/>
  <c r="D59" i="1" s="1"/>
  <c r="C58" i="1"/>
  <c r="D58" i="1" s="1"/>
  <c r="D57" i="1"/>
  <c r="E57" i="1" s="1"/>
  <c r="C57" i="1"/>
  <c r="C56" i="1"/>
  <c r="D56" i="1" s="1"/>
  <c r="E56" i="1" s="1"/>
  <c r="C55" i="1"/>
  <c r="D55" i="1" s="1"/>
  <c r="C54" i="1"/>
  <c r="D54" i="1" s="1"/>
  <c r="E54" i="1" s="1"/>
  <c r="C53" i="1"/>
  <c r="D53" i="1" s="1"/>
  <c r="C52" i="1"/>
  <c r="D52" i="1" s="1"/>
  <c r="C51" i="1"/>
  <c r="D51" i="1" s="1"/>
  <c r="C50" i="1"/>
  <c r="D50" i="1" s="1"/>
  <c r="E50" i="1" s="1"/>
  <c r="C49" i="1"/>
  <c r="D49" i="1" s="1"/>
  <c r="E49" i="1" s="1"/>
  <c r="D48" i="1"/>
  <c r="E48" i="1" s="1"/>
  <c r="C48" i="1"/>
  <c r="D47" i="1"/>
  <c r="C47" i="1"/>
  <c r="C46" i="1"/>
  <c r="D46" i="1" s="1"/>
  <c r="E46" i="1" s="1"/>
  <c r="C45" i="1"/>
  <c r="D45" i="1" s="1"/>
  <c r="E45" i="1" s="1"/>
  <c r="C44" i="1"/>
  <c r="D44" i="1" s="1"/>
  <c r="C43" i="1"/>
  <c r="D43" i="1" s="1"/>
  <c r="C42" i="1"/>
  <c r="D42" i="1" s="1"/>
  <c r="C41" i="1"/>
  <c r="D41" i="1" s="1"/>
  <c r="E41" i="1" s="1"/>
  <c r="E40" i="1"/>
  <c r="C40" i="1"/>
  <c r="D40" i="1" s="1"/>
  <c r="D39" i="1"/>
  <c r="C39" i="1"/>
  <c r="C38" i="1"/>
  <c r="D38" i="1" s="1"/>
  <c r="E38" i="1" s="1"/>
  <c r="C37" i="1"/>
  <c r="D37" i="1" s="1"/>
  <c r="E37" i="1" s="1"/>
  <c r="C36" i="1"/>
  <c r="D36" i="1" s="1"/>
  <c r="C35" i="1"/>
  <c r="D35" i="1" s="1"/>
  <c r="C34" i="1"/>
  <c r="D34" i="1" s="1"/>
  <c r="D33" i="1"/>
  <c r="E33" i="1" s="1"/>
  <c r="C33" i="1"/>
  <c r="E32" i="1"/>
  <c r="D32" i="1"/>
  <c r="C32" i="1"/>
  <c r="C31" i="1"/>
  <c r="D31" i="1" s="1"/>
  <c r="C30" i="1"/>
  <c r="D30" i="1" s="1"/>
  <c r="E30" i="1" s="1"/>
  <c r="C29" i="1"/>
  <c r="D29" i="1" s="1"/>
  <c r="E29" i="1" s="1"/>
  <c r="C28" i="1"/>
  <c r="D28" i="1" s="1"/>
  <c r="C27" i="1"/>
  <c r="D27" i="1" s="1"/>
  <c r="E27" i="1" s="1"/>
  <c r="C26" i="1"/>
  <c r="D26" i="1" s="1"/>
  <c r="E26" i="1" s="1"/>
  <c r="C25" i="1"/>
  <c r="D25" i="1" s="1"/>
  <c r="C24" i="1"/>
  <c r="D24" i="1" s="1"/>
  <c r="E24" i="1" s="1"/>
  <c r="C23" i="1"/>
  <c r="D23" i="1" s="1"/>
  <c r="E23" i="1" s="1"/>
  <c r="C22" i="1"/>
  <c r="D22" i="1" s="1"/>
  <c r="E22" i="1" s="1"/>
  <c r="C21" i="1"/>
  <c r="D21" i="1" s="1"/>
  <c r="E21" i="1" s="1"/>
  <c r="C20" i="1"/>
  <c r="D20" i="1" s="1"/>
  <c r="E20" i="1" s="1"/>
  <c r="D19" i="1"/>
  <c r="E19" i="1" s="1"/>
  <c r="C19" i="1"/>
  <c r="C18" i="1"/>
  <c r="D18" i="1" s="1"/>
  <c r="C17" i="1"/>
  <c r="D17" i="1" s="1"/>
  <c r="E17" i="1" s="1"/>
  <c r="C16" i="1"/>
  <c r="D16" i="1" s="1"/>
  <c r="E16" i="1" s="1"/>
  <c r="C15" i="1"/>
  <c r="D15" i="1" s="1"/>
  <c r="C14" i="1"/>
  <c r="D14" i="1" s="1"/>
  <c r="E14" i="1" s="1"/>
  <c r="C13" i="1"/>
  <c r="D13" i="1" s="1"/>
  <c r="E13" i="1" s="1"/>
  <c r="C12" i="1"/>
  <c r="D12" i="1" s="1"/>
  <c r="C11" i="1"/>
  <c r="D11" i="1" s="1"/>
  <c r="E11" i="1" s="1"/>
  <c r="D10" i="1"/>
  <c r="C10" i="1"/>
  <c r="C9" i="1"/>
  <c r="D9" i="1" s="1"/>
  <c r="C8" i="1"/>
  <c r="D8" i="1" s="1"/>
  <c r="E8" i="1" s="1"/>
  <c r="C7" i="1"/>
  <c r="D7" i="1" s="1"/>
  <c r="C6" i="1"/>
  <c r="D6" i="1" s="1"/>
  <c r="E6" i="1" s="1"/>
  <c r="C5" i="1"/>
  <c r="D5" i="1" s="1"/>
  <c r="C4" i="1"/>
  <c r="D4" i="1" s="1"/>
  <c r="E3" i="1"/>
  <c r="C3" i="1"/>
  <c r="D3" i="1" s="1"/>
  <c r="D2" i="1"/>
  <c r="E123" i="1" s="1"/>
  <c r="E221" i="1" l="1"/>
  <c r="E91" i="1"/>
  <c r="E149" i="1"/>
  <c r="E78" i="1"/>
  <c r="E157" i="1"/>
  <c r="E164" i="1"/>
  <c r="E185" i="1"/>
  <c r="E222" i="1"/>
  <c r="E229" i="1"/>
  <c r="E237" i="1"/>
  <c r="E332" i="1"/>
  <c r="E388" i="1"/>
  <c r="E77" i="1"/>
  <c r="E142" i="1"/>
  <c r="E228" i="1"/>
  <c r="E300" i="1"/>
  <c r="E9" i="1"/>
  <c r="E43" i="1"/>
  <c r="E85" i="1"/>
  <c r="E36" i="1"/>
  <c r="E44" i="1"/>
  <c r="E93" i="1"/>
  <c r="E100" i="1"/>
  <c r="E121" i="1"/>
  <c r="E158" i="1"/>
  <c r="E165" i="1"/>
  <c r="E179" i="1"/>
  <c r="E238" i="1"/>
  <c r="E254" i="1"/>
  <c r="E261" i="1"/>
  <c r="E269" i="1"/>
  <c r="E292" i="1"/>
  <c r="E316" i="1"/>
  <c r="E110" i="1"/>
  <c r="E209" i="1"/>
  <c r="E318" i="1"/>
  <c r="E382" i="1"/>
  <c r="E5" i="1"/>
  <c r="E25" i="1"/>
  <c r="E53" i="1"/>
  <c r="E117" i="1"/>
  <c r="E130" i="1"/>
  <c r="E137" i="1"/>
  <c r="E145" i="1"/>
  <c r="E182" i="1"/>
  <c r="E188" i="1"/>
  <c r="E195" i="1"/>
  <c r="E232" i="1"/>
  <c r="E295" i="1"/>
  <c r="E326" i="1"/>
  <c r="E350" i="1"/>
  <c r="E358" i="1"/>
  <c r="E479" i="1"/>
  <c r="E60" i="1"/>
  <c r="E67" i="1"/>
  <c r="E125" i="1"/>
  <c r="E153" i="1"/>
  <c r="E161" i="1"/>
  <c r="E203" i="1"/>
  <c r="E441" i="1"/>
  <c r="E717" i="1"/>
  <c r="E701" i="1"/>
  <c r="E685" i="1"/>
  <c r="E669" i="1"/>
  <c r="E653" i="1"/>
  <c r="E637" i="1"/>
  <c r="E602" i="1"/>
  <c r="E570" i="1"/>
  <c r="E538" i="1"/>
  <c r="E506" i="1"/>
  <c r="E474" i="1"/>
  <c r="E442" i="1"/>
  <c r="E410" i="1"/>
  <c r="E716" i="1"/>
  <c r="E712" i="1"/>
  <c r="E697" i="1"/>
  <c r="E693" i="1"/>
  <c r="E652" i="1"/>
  <c r="E648" i="1"/>
  <c r="E633" i="1"/>
  <c r="E610" i="1"/>
  <c r="E597" i="1"/>
  <c r="E568" i="1"/>
  <c r="E548" i="1"/>
  <c r="E545" i="1"/>
  <c r="E542" i="1"/>
  <c r="E507" i="1"/>
  <c r="E451" i="1"/>
  <c r="E448" i="1"/>
  <c r="E445" i="1"/>
  <c r="E426" i="1"/>
  <c r="E357" i="1"/>
  <c r="E325" i="1"/>
  <c r="E293" i="1"/>
  <c r="E708" i="1"/>
  <c r="E705" i="1"/>
  <c r="E690" i="1"/>
  <c r="E644" i="1"/>
  <c r="E641" i="1"/>
  <c r="E629" i="1"/>
  <c r="E483" i="1"/>
  <c r="E480" i="1"/>
  <c r="E477" i="1"/>
  <c r="E612" i="1"/>
  <c r="E512" i="1"/>
  <c r="E461" i="1"/>
  <c r="E700" i="1"/>
  <c r="E696" i="1"/>
  <c r="E681" i="1"/>
  <c r="E677" i="1"/>
  <c r="E636" i="1"/>
  <c r="E632" i="1"/>
  <c r="E609" i="1"/>
  <c r="E606" i="1"/>
  <c r="E571" i="1"/>
  <c r="E515" i="1"/>
  <c r="E509" i="1"/>
  <c r="E490" i="1"/>
  <c r="E405" i="1"/>
  <c r="E692" i="1"/>
  <c r="E689" i="1"/>
  <c r="E674" i="1"/>
  <c r="E547" i="1"/>
  <c r="E544" i="1"/>
  <c r="E541" i="1"/>
  <c r="E437" i="1"/>
  <c r="E579" i="1"/>
  <c r="E576" i="1"/>
  <c r="E573" i="1"/>
  <c r="E469" i="1"/>
  <c r="E676" i="1"/>
  <c r="E673" i="1"/>
  <c r="E658" i="1"/>
  <c r="E611" i="1"/>
  <c r="E608" i="1"/>
  <c r="E605" i="1"/>
  <c r="E586" i="1"/>
  <c r="E557" i="1"/>
  <c r="E514" i="1"/>
  <c r="E501" i="1"/>
  <c r="E533" i="1"/>
  <c r="E2" i="1"/>
  <c r="E572" i="1"/>
  <c r="E419" i="1"/>
  <c r="E411" i="1"/>
  <c r="E364" i="1"/>
  <c r="E337" i="1"/>
  <c r="E315" i="1"/>
  <c r="E280" i="1"/>
  <c r="E277" i="1"/>
  <c r="E247" i="1"/>
  <c r="E223" i="1"/>
  <c r="E159" i="1"/>
  <c r="E95" i="1"/>
  <c r="E31" i="1"/>
  <c r="E7" i="1"/>
  <c r="E516" i="1"/>
  <c r="E449" i="1"/>
  <c r="E199" i="1"/>
  <c r="E135" i="1"/>
  <c r="E71" i="1"/>
  <c r="E340" i="1"/>
  <c r="E175" i="1"/>
  <c r="E111" i="1"/>
  <c r="E642" i="1"/>
  <c r="E536" i="1"/>
  <c r="E472" i="1"/>
  <c r="E239" i="1"/>
  <c r="E657" i="1"/>
  <c r="E565" i="1"/>
  <c r="E452" i="1"/>
  <c r="E370" i="1"/>
  <c r="E366" i="1"/>
  <c r="E314" i="1"/>
  <c r="E279" i="1"/>
  <c r="E578" i="1"/>
  <c r="E413" i="1"/>
  <c r="E404" i="1"/>
  <c r="E394" i="1"/>
  <c r="E361" i="1"/>
  <c r="E321" i="1"/>
  <c r="E309" i="1"/>
  <c r="E306" i="1"/>
  <c r="E294" i="1"/>
  <c r="E286" i="1"/>
  <c r="E271" i="1"/>
  <c r="E267" i="1"/>
  <c r="E256" i="1"/>
  <c r="E253" i="1"/>
  <c r="E528" i="1"/>
  <c r="E378" i="1"/>
  <c r="E369" i="1"/>
  <c r="E302" i="1"/>
  <c r="E298" i="1"/>
  <c r="E282" i="1"/>
  <c r="E263" i="1"/>
  <c r="E248" i="1"/>
  <c r="E245" i="1"/>
  <c r="E231" i="1"/>
  <c r="E660" i="1"/>
  <c r="E510" i="1"/>
  <c r="E475" i="1"/>
  <c r="E416" i="1"/>
  <c r="E403" i="1"/>
  <c r="E393" i="1"/>
  <c r="E346" i="1"/>
  <c r="E338" i="1"/>
  <c r="E334" i="1"/>
  <c r="E305" i="1"/>
  <c r="E207" i="1"/>
  <c r="E143" i="1"/>
  <c r="E79" i="1"/>
  <c r="E15" i="1"/>
  <c r="E706" i="1"/>
  <c r="E621" i="1"/>
  <c r="E513" i="1"/>
  <c r="E18" i="1"/>
  <c r="E39" i="1"/>
  <c r="E47" i="1"/>
  <c r="E51" i="1"/>
  <c r="E243" i="1"/>
  <c r="E249" i="1"/>
  <c r="E264" i="1"/>
  <c r="E285" i="1"/>
  <c r="E307" i="1"/>
  <c r="E359" i="1"/>
  <c r="E397" i="1"/>
  <c r="E464" i="1"/>
  <c r="E10" i="1"/>
  <c r="E35" i="1"/>
  <c r="E52" i="1"/>
  <c r="E55" i="1"/>
  <c r="E63" i="1"/>
  <c r="E84" i="1"/>
  <c r="E88" i="1"/>
  <c r="E102" i="1"/>
  <c r="E114" i="1"/>
  <c r="E127" i="1"/>
  <c r="E148" i="1"/>
  <c r="E152" i="1"/>
  <c r="E166" i="1"/>
  <c r="E178" i="1"/>
  <c r="E191" i="1"/>
  <c r="E212" i="1"/>
  <c r="E216" i="1"/>
  <c r="E230" i="1"/>
  <c r="E244" i="1"/>
  <c r="E259" i="1"/>
  <c r="E270" i="1"/>
  <c r="E488" i="1"/>
  <c r="E504" i="1"/>
  <c r="E522" i="1"/>
  <c r="E543" i="1"/>
  <c r="E563" i="1"/>
  <c r="E603" i="1"/>
  <c r="E634" i="1"/>
  <c r="E649" i="1"/>
  <c r="E664" i="1"/>
  <c r="E680" i="1"/>
  <c r="E12" i="1"/>
  <c r="E42" i="1"/>
  <c r="E76" i="1"/>
  <c r="E106" i="1"/>
  <c r="E140" i="1"/>
  <c r="E170" i="1"/>
  <c r="E204" i="1"/>
  <c r="E234" i="1"/>
  <c r="E252" i="1"/>
  <c r="E274" i="1"/>
  <c r="E330" i="1"/>
  <c r="E342" i="1"/>
  <c r="E355" i="1"/>
  <c r="E360" i="1"/>
  <c r="E365" i="1"/>
  <c r="E383" i="1"/>
  <c r="E398" i="1"/>
  <c r="E420" i="1"/>
  <c r="E431" i="1"/>
  <c r="E447" i="1"/>
  <c r="E459" i="1"/>
  <c r="E470" i="1"/>
  <c r="E484" i="1"/>
  <c r="E493" i="1"/>
  <c r="E499" i="1"/>
  <c r="E505" i="1"/>
  <c r="E523" i="1"/>
  <c r="E534" i="1"/>
  <c r="E539" i="1"/>
  <c r="E577" i="1"/>
  <c r="E581" i="1"/>
  <c r="E587" i="1"/>
  <c r="E592" i="1"/>
  <c r="E598" i="1"/>
  <c r="E604" i="1"/>
  <c r="E655" i="1"/>
  <c r="E665" i="1"/>
  <c r="E691" i="1"/>
  <c r="E241" i="1"/>
  <c r="E260" i="1"/>
  <c r="E290" i="1"/>
  <c r="E313" i="1"/>
  <c r="E317" i="1"/>
  <c r="E331" i="1"/>
  <c r="E339" i="1"/>
  <c r="E351" i="1"/>
  <c r="E373" i="1"/>
  <c r="E399" i="1"/>
  <c r="E407" i="1"/>
  <c r="E443" i="1"/>
  <c r="E455" i="1"/>
  <c r="E569" i="1"/>
  <c r="E618" i="1"/>
  <c r="E640" i="1"/>
  <c r="E656" i="1"/>
  <c r="E671" i="1"/>
  <c r="E702" i="1"/>
  <c r="E707" i="1"/>
  <c r="E299" i="1"/>
  <c r="E335" i="1"/>
  <c r="E343" i="1"/>
  <c r="E356" i="1"/>
  <c r="E374" i="1"/>
  <c r="E384" i="1"/>
  <c r="E408" i="1"/>
  <c r="E417" i="1"/>
  <c r="E427" i="1"/>
  <c r="E432" i="1"/>
  <c r="E444" i="1"/>
  <c r="E460" i="1"/>
  <c r="E476" i="1"/>
  <c r="E519" i="1"/>
  <c r="E524" i="1"/>
  <c r="E540" i="1"/>
  <c r="E574" i="1"/>
  <c r="E594" i="1"/>
  <c r="E619" i="1"/>
  <c r="E624" i="1"/>
  <c r="E630" i="1"/>
  <c r="E645" i="1"/>
  <c r="E661" i="1"/>
  <c r="E687" i="1"/>
  <c r="E698" i="1"/>
  <c r="E713" i="1"/>
  <c r="E242" i="1"/>
  <c r="E257" i="1"/>
  <c r="E268" i="1"/>
  <c r="E287" i="1"/>
  <c r="E291" i="1"/>
  <c r="E303" i="1"/>
  <c r="E310" i="1"/>
  <c r="E322" i="1"/>
  <c r="E336" i="1"/>
  <c r="E352" i="1"/>
  <c r="E362" i="1"/>
  <c r="E379" i="1"/>
  <c r="E385" i="1"/>
  <c r="E390" i="1"/>
  <c r="E395" i="1"/>
  <c r="E400" i="1"/>
  <c r="E409" i="1"/>
  <c r="E418" i="1"/>
  <c r="E438" i="1"/>
  <c r="E456" i="1"/>
  <c r="E467" i="1"/>
  <c r="E481" i="1"/>
  <c r="E508" i="1"/>
  <c r="E554" i="1"/>
  <c r="E583" i="1"/>
  <c r="E600" i="1"/>
  <c r="E646" i="1"/>
  <c r="E672" i="1"/>
  <c r="E683" i="1"/>
  <c r="E108" i="1"/>
  <c r="E172" i="1"/>
  <c r="E276" i="1"/>
  <c r="E348" i="1"/>
  <c r="E375" i="1"/>
  <c r="E386" i="1"/>
  <c r="E396" i="1"/>
  <c r="E468" i="1"/>
  <c r="E496" i="1"/>
  <c r="E502" i="1"/>
  <c r="E520" i="1"/>
  <c r="E525" i="1"/>
  <c r="E531" i="1"/>
  <c r="E546" i="1"/>
  <c r="E560" i="1"/>
  <c r="E575" i="1"/>
  <c r="E584" i="1"/>
  <c r="E589" i="1"/>
  <c r="E595" i="1"/>
  <c r="E615" i="1"/>
  <c r="E704" i="1"/>
  <c r="E74" i="1"/>
  <c r="E138" i="1"/>
  <c r="E236" i="1"/>
  <c r="E250" i="1"/>
  <c r="E327" i="1"/>
  <c r="E363" i="1"/>
  <c r="E380" i="1"/>
  <c r="E391" i="1"/>
  <c r="E401" i="1"/>
  <c r="E414" i="1"/>
  <c r="E482" i="1"/>
  <c r="E34" i="1"/>
  <c r="E68" i="1"/>
  <c r="E98" i="1"/>
  <c r="E132" i="1"/>
  <c r="E162" i="1"/>
  <c r="E196" i="1"/>
  <c r="E226" i="1"/>
  <c r="E258" i="1"/>
  <c r="E265" i="1"/>
  <c r="E284" i="1"/>
  <c r="E288" i="1"/>
  <c r="E296" i="1"/>
  <c r="E311" i="1"/>
  <c r="E319" i="1"/>
  <c r="E323" i="1"/>
  <c r="E328" i="1"/>
  <c r="E333" i="1"/>
  <c r="E367" i="1"/>
  <c r="E392" i="1"/>
  <c r="E402" i="1"/>
  <c r="E415" i="1"/>
  <c r="E423" i="1"/>
  <c r="E473" i="1"/>
  <c r="E497" i="1"/>
  <c r="E561" i="1"/>
  <c r="E566" i="1"/>
  <c r="E601" i="1"/>
  <c r="E627" i="1"/>
  <c r="E659" i="1"/>
  <c r="E668" i="1"/>
  <c r="E684" i="1"/>
  <c r="E694" i="1"/>
  <c r="E709" i="1"/>
  <c r="E720" i="1"/>
  <c r="E202" i="1"/>
  <c r="E371" i="1"/>
  <c r="E4" i="1"/>
  <c r="E28" i="1"/>
  <c r="E58" i="1"/>
  <c r="E92" i="1"/>
  <c r="E122" i="1"/>
  <c r="E156" i="1"/>
  <c r="E186" i="1"/>
  <c r="E220" i="1"/>
  <c r="E273" i="1"/>
  <c r="E301" i="1"/>
  <c r="E345" i="1"/>
  <c r="E349" i="1"/>
  <c r="E354" i="1"/>
  <c r="E368" i="1"/>
  <c r="E376" i="1"/>
  <c r="E381" i="1"/>
  <c r="E387" i="1"/>
  <c r="E424" i="1"/>
  <c r="E429" i="1"/>
  <c r="E440" i="1"/>
  <c r="E450" i="1"/>
  <c r="E458" i="1"/>
  <c r="E478" i="1"/>
  <c r="E537" i="1"/>
  <c r="E580" i="1"/>
  <c r="E585" i="1"/>
  <c r="E638" i="1"/>
  <c r="E643" i="1"/>
  <c r="E675" i="1"/>
  <c r="E710" i="1"/>
  <c r="E436" i="1"/>
  <c r="E492" i="1"/>
  <c r="E529" i="1"/>
  <c r="E549" i="1"/>
  <c r="E553" i="1"/>
  <c r="E562" i="1"/>
  <c r="E614" i="1"/>
  <c r="E622" i="1"/>
  <c r="E511" i="1"/>
  <c r="E517" i="1"/>
  <c r="E521" i="1"/>
  <c r="E530" i="1"/>
  <c r="E582" i="1"/>
  <c r="E590" i="1"/>
  <c r="E623" i="1"/>
  <c r="E635" i="1"/>
  <c r="E639" i="1"/>
  <c r="E650" i="1"/>
  <c r="E654" i="1"/>
  <c r="E688" i="1"/>
  <c r="E699" i="1"/>
  <c r="E703" i="1"/>
  <c r="E714" i="1"/>
  <c r="E718" i="1"/>
  <c r="E428" i="1"/>
  <c r="E465" i="1"/>
  <c r="E485" i="1"/>
  <c r="E489" i="1"/>
  <c r="E498" i="1"/>
  <c r="E550" i="1"/>
  <c r="E558" i="1"/>
  <c r="E591" i="1"/>
  <c r="E628" i="1"/>
  <c r="E433" i="1"/>
  <c r="E453" i="1"/>
  <c r="E457" i="1"/>
  <c r="E466" i="1"/>
  <c r="E518" i="1"/>
  <c r="E526" i="1"/>
  <c r="E559" i="1"/>
  <c r="E596" i="1"/>
  <c r="E651" i="1"/>
  <c r="E666" i="1"/>
  <c r="E670" i="1"/>
  <c r="E715" i="1"/>
  <c r="E719" i="1"/>
  <c r="E425" i="1"/>
  <c r="E486" i="1"/>
  <c r="E555" i="1"/>
  <c r="E616" i="1"/>
  <c r="E620" i="1"/>
  <c r="E662" i="1"/>
  <c r="E421" i="1"/>
  <c r="E434" i="1"/>
  <c r="E494" i="1"/>
  <c r="E527" i="1"/>
  <c r="E551" i="1"/>
  <c r="E564" i="1"/>
  <c r="E389" i="1"/>
  <c r="E454" i="1"/>
  <c r="E462" i="1"/>
  <c r="E495" i="1"/>
  <c r="E532" i="1"/>
  <c r="E588" i="1"/>
  <c r="E625" i="1"/>
  <c r="E667" i="1"/>
  <c r="E682" i="1"/>
  <c r="E686" i="1"/>
  <c r="E422" i="1"/>
  <c r="E430" i="1"/>
  <c r="E463" i="1"/>
  <c r="E487" i="1"/>
  <c r="E491" i="1"/>
  <c r="E500" i="1"/>
  <c r="E552" i="1"/>
  <c r="E556" i="1"/>
  <c r="E593" i="1"/>
  <c r="E607" i="1"/>
  <c r="E613" i="1"/>
  <c r="E617" i="1"/>
  <c r="E626" i="1"/>
  <c r="E678" i="1"/>
  <c r="E439" i="1"/>
  <c r="E471" i="1"/>
  <c r="E503" i="1"/>
  <c r="E535" i="1"/>
  <c r="E567" i="1"/>
  <c r="E599" i="1"/>
  <c r="E631" i="1"/>
  <c r="E647" i="1"/>
  <c r="E663" i="1"/>
  <c r="E679" i="1"/>
  <c r="E695" i="1"/>
  <c r="E711" i="1"/>
  <c r="E721" i="1"/>
  <c r="C7" i="3" l="1"/>
  <c r="W11" i="2"/>
  <c r="C8" i="3" s="1"/>
  <c r="W12" i="2"/>
  <c r="C9" i="3" s="1"/>
  <c r="W13" i="2"/>
  <c r="C10" i="3" s="1"/>
  <c r="W14" i="2"/>
  <c r="C11" i="3" s="1"/>
  <c r="W9" i="2"/>
  <c r="C6" i="3" s="1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2" i="2"/>
  <c r="W17" i="2" l="1"/>
  <c r="C14" i="3" s="1"/>
  <c r="W16" i="2"/>
  <c r="C13" i="3" s="1"/>
  <c r="C43" i="3" s="1"/>
  <c r="X68" i="2"/>
  <c r="D32" i="3" s="1"/>
  <c r="Y68" i="2"/>
  <c r="E32" i="3" s="1"/>
  <c r="W68" i="2"/>
  <c r="C32" i="3" s="1"/>
  <c r="R682" i="2"/>
  <c r="X67" i="2"/>
  <c r="D31" i="3" s="1"/>
  <c r="Y67" i="2"/>
  <c r="E31" i="3" s="1"/>
  <c r="W67" i="2"/>
  <c r="C31" i="3" s="1"/>
  <c r="R561" i="2"/>
  <c r="X66" i="2"/>
  <c r="D30" i="3" s="1"/>
  <c r="Y66" i="2"/>
  <c r="E30" i="3" s="1"/>
  <c r="W66" i="2"/>
  <c r="C30" i="3" s="1"/>
  <c r="W65" i="2"/>
  <c r="C29" i="3" s="1"/>
  <c r="R441" i="2"/>
  <c r="X65" i="2"/>
  <c r="D29" i="3" s="1"/>
  <c r="Y65" i="2"/>
  <c r="E29" i="3" s="1"/>
  <c r="R322" i="2"/>
  <c r="X64" i="2"/>
  <c r="D28" i="3" s="1"/>
  <c r="Y64" i="2"/>
  <c r="E28" i="3" s="1"/>
  <c r="W64" i="2"/>
  <c r="C28" i="3" s="1"/>
  <c r="R202" i="2"/>
  <c r="X63" i="2"/>
  <c r="D27" i="3" s="1"/>
  <c r="Y63" i="2"/>
  <c r="E27" i="3" s="1"/>
  <c r="W63" i="2"/>
  <c r="C27" i="3" s="1"/>
  <c r="R82" i="2"/>
  <c r="E7" i="3"/>
  <c r="Y11" i="2"/>
  <c r="E8" i="3" s="1"/>
  <c r="Y12" i="2"/>
  <c r="E9" i="3" s="1"/>
  <c r="Y13" i="2"/>
  <c r="E10" i="3" s="1"/>
  <c r="Y14" i="2"/>
  <c r="E11" i="3" s="1"/>
  <c r="X11" i="2"/>
  <c r="D8" i="3" s="1"/>
  <c r="X12" i="2"/>
  <c r="D9" i="3" s="1"/>
  <c r="X13" i="2"/>
  <c r="D10" i="3" s="1"/>
  <c r="X14" i="2"/>
  <c r="D11" i="3" s="1"/>
  <c r="X10" i="2"/>
  <c r="D7" i="3" s="1"/>
  <c r="E6" i="3"/>
  <c r="X9" i="2"/>
  <c r="D6" i="3" s="1"/>
  <c r="Q621" i="2"/>
  <c r="Q501" i="2"/>
  <c r="Q381" i="2"/>
  <c r="Q261" i="2"/>
  <c r="Z65" i="2" l="1"/>
  <c r="Z67" i="2"/>
  <c r="Z63" i="2"/>
  <c r="Y72" i="2"/>
  <c r="E36" i="3" s="1"/>
  <c r="W71" i="2"/>
  <c r="C35" i="3" s="1"/>
  <c r="X17" i="2"/>
  <c r="D14" i="3" s="1"/>
  <c r="X16" i="2"/>
  <c r="D13" i="3" s="1"/>
  <c r="Y17" i="2"/>
  <c r="E14" i="3" s="1"/>
  <c r="Y71" i="2"/>
  <c r="Z68" i="2"/>
  <c r="X71" i="2"/>
  <c r="D35" i="3" s="1"/>
  <c r="X72" i="2"/>
  <c r="D36" i="3" s="1"/>
  <c r="W72" i="2"/>
  <c r="C36" i="3" s="1"/>
  <c r="Z66" i="2"/>
  <c r="Z64" i="2"/>
  <c r="E13" i="3" l="1"/>
  <c r="Y74" i="2"/>
  <c r="E38" i="3" s="1"/>
  <c r="F58" i="3" s="1"/>
  <c r="E35" i="3"/>
  <c r="C40" i="3"/>
  <c r="C42" i="3"/>
  <c r="C44" i="3" s="1"/>
  <c r="F53" i="3" s="1"/>
  <c r="F51" i="3"/>
  <c r="C41" i="3"/>
  <c r="F52" i="3" s="1"/>
  <c r="Z72" i="2"/>
  <c r="Z18" i="2"/>
  <c r="Q141" i="2"/>
  <c r="Q20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E678" i="2" s="1"/>
  <c r="A679" i="2"/>
  <c r="E679" i="2" s="1"/>
  <c r="A680" i="2"/>
  <c r="E680" i="2" s="1"/>
  <c r="A681" i="2"/>
  <c r="E681" i="2" s="1"/>
  <c r="A682" i="2"/>
  <c r="E682" i="2" s="1"/>
  <c r="A683" i="2"/>
  <c r="E683" i="2" s="1"/>
  <c r="A684" i="2"/>
  <c r="E684" i="2" s="1"/>
  <c r="A685" i="2"/>
  <c r="E685" i="2" s="1"/>
  <c r="A686" i="2"/>
  <c r="E686" i="2" s="1"/>
  <c r="A687" i="2"/>
  <c r="E687" i="2" s="1"/>
  <c r="A688" i="2"/>
  <c r="E688" i="2" s="1"/>
  <c r="A689" i="2"/>
  <c r="E689" i="2" s="1"/>
  <c r="A690" i="2"/>
  <c r="E690" i="2" s="1"/>
  <c r="A691" i="2"/>
  <c r="E691" i="2" s="1"/>
  <c r="A692" i="2"/>
  <c r="E692" i="2" s="1"/>
  <c r="A693" i="2"/>
  <c r="E693" i="2" s="1"/>
  <c r="A694" i="2"/>
  <c r="E694" i="2" s="1"/>
  <c r="A695" i="2"/>
  <c r="E695" i="2" s="1"/>
  <c r="A696" i="2"/>
  <c r="E696" i="2" s="1"/>
  <c r="A697" i="2"/>
  <c r="E697" i="2" s="1"/>
  <c r="A698" i="2"/>
  <c r="E698" i="2" s="1"/>
  <c r="A699" i="2"/>
  <c r="E699" i="2" s="1"/>
  <c r="A700" i="2"/>
  <c r="E700" i="2" s="1"/>
  <c r="A701" i="2"/>
  <c r="E701" i="2" s="1"/>
  <c r="A702" i="2"/>
  <c r="E702" i="2" s="1"/>
  <c r="A703" i="2"/>
  <c r="E703" i="2" s="1"/>
  <c r="A704" i="2"/>
  <c r="E704" i="2" s="1"/>
  <c r="A705" i="2"/>
  <c r="E705" i="2" s="1"/>
  <c r="A706" i="2"/>
  <c r="E706" i="2" s="1"/>
  <c r="A707" i="2"/>
  <c r="E707" i="2" s="1"/>
  <c r="A708" i="2"/>
  <c r="E708" i="2" s="1"/>
  <c r="A709" i="2"/>
  <c r="E709" i="2" s="1"/>
  <c r="A710" i="2"/>
  <c r="E710" i="2" s="1"/>
  <c r="A711" i="2"/>
  <c r="E711" i="2" s="1"/>
  <c r="A712" i="2"/>
  <c r="E712" i="2" s="1"/>
  <c r="A713" i="2"/>
  <c r="E713" i="2" s="1"/>
  <c r="A714" i="2"/>
  <c r="E714" i="2" s="1"/>
  <c r="A715" i="2"/>
  <c r="E715" i="2" s="1"/>
  <c r="A716" i="2"/>
  <c r="E716" i="2" s="1"/>
  <c r="A717" i="2"/>
  <c r="E717" i="2" s="1"/>
  <c r="A718" i="2"/>
  <c r="E718" i="2" s="1"/>
  <c r="A719" i="2"/>
  <c r="E719" i="2" s="1"/>
  <c r="A720" i="2"/>
  <c r="E720" i="2" s="1"/>
  <c r="A721" i="2"/>
  <c r="A662" i="2"/>
  <c r="A602" i="2"/>
  <c r="F602" i="2" s="1"/>
  <c r="A603" i="2"/>
  <c r="F603" i="2" s="1"/>
  <c r="A604" i="2"/>
  <c r="F604" i="2" s="1"/>
  <c r="A605" i="2"/>
  <c r="F605" i="2" s="1"/>
  <c r="A606" i="2"/>
  <c r="F606" i="2" s="1"/>
  <c r="A607" i="2"/>
  <c r="F607" i="2" s="1"/>
  <c r="A608" i="2"/>
  <c r="F608" i="2" s="1"/>
  <c r="A609" i="2"/>
  <c r="F609" i="2" s="1"/>
  <c r="A610" i="2"/>
  <c r="F610" i="2" s="1"/>
  <c r="A611" i="2"/>
  <c r="F611" i="2" s="1"/>
  <c r="A612" i="2"/>
  <c r="F612" i="2" s="1"/>
  <c r="A613" i="2"/>
  <c r="F613" i="2" s="1"/>
  <c r="A614" i="2"/>
  <c r="F614" i="2" s="1"/>
  <c r="A615" i="2"/>
  <c r="F615" i="2" s="1"/>
  <c r="A616" i="2"/>
  <c r="F616" i="2" s="1"/>
  <c r="A617" i="2"/>
  <c r="F617" i="2" s="1"/>
  <c r="A618" i="2"/>
  <c r="F618" i="2" s="1"/>
  <c r="A619" i="2"/>
  <c r="F619" i="2" s="1"/>
  <c r="A620" i="2"/>
  <c r="F620" i="2" s="1"/>
  <c r="A621" i="2"/>
  <c r="F621" i="2" s="1"/>
  <c r="A622" i="2"/>
  <c r="F622" i="2" s="1"/>
  <c r="A623" i="2"/>
  <c r="F623" i="2" s="1"/>
  <c r="A624" i="2"/>
  <c r="F624" i="2" s="1"/>
  <c r="A625" i="2"/>
  <c r="F625" i="2" s="1"/>
  <c r="A626" i="2"/>
  <c r="F626" i="2" s="1"/>
  <c r="A627" i="2"/>
  <c r="F627" i="2" s="1"/>
  <c r="A628" i="2"/>
  <c r="F628" i="2" s="1"/>
  <c r="A629" i="2"/>
  <c r="F629" i="2" s="1"/>
  <c r="A630" i="2"/>
  <c r="F630" i="2" s="1"/>
  <c r="A631" i="2"/>
  <c r="F631" i="2" s="1"/>
  <c r="A632" i="2"/>
  <c r="F632" i="2" s="1"/>
  <c r="A633" i="2"/>
  <c r="F633" i="2" s="1"/>
  <c r="A634" i="2"/>
  <c r="F634" i="2" s="1"/>
  <c r="A635" i="2"/>
  <c r="F635" i="2" s="1"/>
  <c r="A636" i="2"/>
  <c r="F636" i="2" s="1"/>
  <c r="A637" i="2"/>
  <c r="F637" i="2" s="1"/>
  <c r="A638" i="2"/>
  <c r="F638" i="2" s="1"/>
  <c r="A639" i="2"/>
  <c r="F639" i="2" s="1"/>
  <c r="A640" i="2"/>
  <c r="F640" i="2" s="1"/>
  <c r="A641" i="2"/>
  <c r="F641" i="2" s="1"/>
  <c r="A642" i="2"/>
  <c r="F642" i="2" s="1"/>
  <c r="A643" i="2"/>
  <c r="F643" i="2" s="1"/>
  <c r="A644" i="2"/>
  <c r="F644" i="2" s="1"/>
  <c r="A645" i="2"/>
  <c r="F645" i="2" s="1"/>
  <c r="A646" i="2"/>
  <c r="F646" i="2" s="1"/>
  <c r="A647" i="2"/>
  <c r="F647" i="2" s="1"/>
  <c r="A648" i="2"/>
  <c r="F648" i="2" s="1"/>
  <c r="A649" i="2"/>
  <c r="F649" i="2" s="1"/>
  <c r="A650" i="2"/>
  <c r="F650" i="2" s="1"/>
  <c r="A651" i="2"/>
  <c r="F651" i="2" s="1"/>
  <c r="A652" i="2"/>
  <c r="F652" i="2" s="1"/>
  <c r="A653" i="2"/>
  <c r="F653" i="2" s="1"/>
  <c r="A654" i="2"/>
  <c r="F654" i="2" s="1"/>
  <c r="A655" i="2"/>
  <c r="F655" i="2" s="1"/>
  <c r="A656" i="2"/>
  <c r="F656" i="2" s="1"/>
  <c r="A657" i="2"/>
  <c r="F657" i="2" s="1"/>
  <c r="A658" i="2"/>
  <c r="F658" i="2" s="1"/>
  <c r="A659" i="2"/>
  <c r="F659" i="2" s="1"/>
  <c r="A660" i="2"/>
  <c r="F660" i="2" s="1"/>
  <c r="A661" i="2"/>
  <c r="A601" i="2"/>
  <c r="F601" i="2" s="1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E564" i="2" s="1"/>
  <c r="A565" i="2"/>
  <c r="E565" i="2" s="1"/>
  <c r="A566" i="2"/>
  <c r="E566" i="2" s="1"/>
  <c r="A567" i="2"/>
  <c r="E567" i="2" s="1"/>
  <c r="A568" i="2"/>
  <c r="E568" i="2" s="1"/>
  <c r="A569" i="2"/>
  <c r="E569" i="2" s="1"/>
  <c r="A570" i="2"/>
  <c r="E570" i="2" s="1"/>
  <c r="A571" i="2"/>
  <c r="E571" i="2" s="1"/>
  <c r="A572" i="2"/>
  <c r="E572" i="2" s="1"/>
  <c r="A573" i="2"/>
  <c r="E573" i="2" s="1"/>
  <c r="A574" i="2"/>
  <c r="E574" i="2" s="1"/>
  <c r="A575" i="2"/>
  <c r="E575" i="2" s="1"/>
  <c r="A576" i="2"/>
  <c r="E576" i="2" s="1"/>
  <c r="A577" i="2"/>
  <c r="E577" i="2" s="1"/>
  <c r="A578" i="2"/>
  <c r="E578" i="2" s="1"/>
  <c r="A579" i="2"/>
  <c r="E579" i="2" s="1"/>
  <c r="A580" i="2"/>
  <c r="E580" i="2" s="1"/>
  <c r="A581" i="2"/>
  <c r="E581" i="2" s="1"/>
  <c r="A582" i="2"/>
  <c r="E582" i="2" s="1"/>
  <c r="A583" i="2"/>
  <c r="E583" i="2" s="1"/>
  <c r="A584" i="2"/>
  <c r="E584" i="2" s="1"/>
  <c r="A585" i="2"/>
  <c r="E585" i="2" s="1"/>
  <c r="A586" i="2"/>
  <c r="E586" i="2" s="1"/>
  <c r="A587" i="2"/>
  <c r="E587" i="2" s="1"/>
  <c r="A588" i="2"/>
  <c r="E588" i="2" s="1"/>
  <c r="A589" i="2"/>
  <c r="E589" i="2" s="1"/>
  <c r="A590" i="2"/>
  <c r="E590" i="2" s="1"/>
  <c r="A591" i="2"/>
  <c r="E591" i="2" s="1"/>
  <c r="A592" i="2"/>
  <c r="E592" i="2" s="1"/>
  <c r="A593" i="2"/>
  <c r="E593" i="2" s="1"/>
  <c r="A594" i="2"/>
  <c r="E594" i="2" s="1"/>
  <c r="A595" i="2"/>
  <c r="E595" i="2" s="1"/>
  <c r="A596" i="2"/>
  <c r="E596" i="2" s="1"/>
  <c r="A597" i="2"/>
  <c r="E597" i="2" s="1"/>
  <c r="A598" i="2"/>
  <c r="E598" i="2" s="1"/>
  <c r="A599" i="2"/>
  <c r="E599" i="2" s="1"/>
  <c r="A600" i="2"/>
  <c r="A541" i="2"/>
  <c r="A482" i="2"/>
  <c r="F482" i="2" s="1"/>
  <c r="A483" i="2"/>
  <c r="F483" i="2" s="1"/>
  <c r="A484" i="2"/>
  <c r="F484" i="2" s="1"/>
  <c r="A485" i="2"/>
  <c r="F485" i="2" s="1"/>
  <c r="A486" i="2"/>
  <c r="F486" i="2" s="1"/>
  <c r="A487" i="2"/>
  <c r="F487" i="2" s="1"/>
  <c r="A488" i="2"/>
  <c r="F488" i="2" s="1"/>
  <c r="A489" i="2"/>
  <c r="F489" i="2" s="1"/>
  <c r="A490" i="2"/>
  <c r="F490" i="2" s="1"/>
  <c r="A491" i="2"/>
  <c r="F491" i="2" s="1"/>
  <c r="A492" i="2"/>
  <c r="F492" i="2" s="1"/>
  <c r="A493" i="2"/>
  <c r="F493" i="2" s="1"/>
  <c r="A494" i="2"/>
  <c r="F494" i="2" s="1"/>
  <c r="A495" i="2"/>
  <c r="F495" i="2" s="1"/>
  <c r="A496" i="2"/>
  <c r="F496" i="2" s="1"/>
  <c r="A497" i="2"/>
  <c r="F497" i="2" s="1"/>
  <c r="A498" i="2"/>
  <c r="F498" i="2" s="1"/>
  <c r="A499" i="2"/>
  <c r="F499" i="2" s="1"/>
  <c r="A500" i="2"/>
  <c r="F500" i="2" s="1"/>
  <c r="A501" i="2"/>
  <c r="F501" i="2" s="1"/>
  <c r="A502" i="2"/>
  <c r="F502" i="2" s="1"/>
  <c r="A503" i="2"/>
  <c r="F503" i="2" s="1"/>
  <c r="A504" i="2"/>
  <c r="F504" i="2" s="1"/>
  <c r="A505" i="2"/>
  <c r="F505" i="2" s="1"/>
  <c r="A506" i="2"/>
  <c r="F506" i="2" s="1"/>
  <c r="A507" i="2"/>
  <c r="F507" i="2" s="1"/>
  <c r="A508" i="2"/>
  <c r="F508" i="2" s="1"/>
  <c r="A509" i="2"/>
  <c r="F509" i="2" s="1"/>
  <c r="A510" i="2"/>
  <c r="F510" i="2" s="1"/>
  <c r="A511" i="2"/>
  <c r="F511" i="2" s="1"/>
  <c r="A512" i="2"/>
  <c r="F512" i="2" s="1"/>
  <c r="A513" i="2"/>
  <c r="F513" i="2" s="1"/>
  <c r="A514" i="2"/>
  <c r="F514" i="2" s="1"/>
  <c r="A515" i="2"/>
  <c r="F515" i="2" s="1"/>
  <c r="A516" i="2"/>
  <c r="F516" i="2" s="1"/>
  <c r="A517" i="2"/>
  <c r="F517" i="2" s="1"/>
  <c r="A518" i="2"/>
  <c r="F518" i="2" s="1"/>
  <c r="A519" i="2"/>
  <c r="F519" i="2" s="1"/>
  <c r="A520" i="2"/>
  <c r="F520" i="2" s="1"/>
  <c r="A521" i="2"/>
  <c r="F521" i="2" s="1"/>
  <c r="A522" i="2"/>
  <c r="F522" i="2" s="1"/>
  <c r="A523" i="2"/>
  <c r="F523" i="2" s="1"/>
  <c r="A524" i="2"/>
  <c r="F524" i="2" s="1"/>
  <c r="A525" i="2"/>
  <c r="F525" i="2" s="1"/>
  <c r="A526" i="2"/>
  <c r="F526" i="2" s="1"/>
  <c r="A527" i="2"/>
  <c r="F527" i="2" s="1"/>
  <c r="A528" i="2"/>
  <c r="F528" i="2" s="1"/>
  <c r="A529" i="2"/>
  <c r="F529" i="2" s="1"/>
  <c r="A530" i="2"/>
  <c r="F530" i="2" s="1"/>
  <c r="A531" i="2"/>
  <c r="F531" i="2" s="1"/>
  <c r="A532" i="2"/>
  <c r="F532" i="2" s="1"/>
  <c r="A533" i="2"/>
  <c r="F533" i="2" s="1"/>
  <c r="A534" i="2"/>
  <c r="F534" i="2" s="1"/>
  <c r="A535" i="2"/>
  <c r="F535" i="2" s="1"/>
  <c r="A536" i="2"/>
  <c r="F536" i="2" s="1"/>
  <c r="A537" i="2"/>
  <c r="F537" i="2" s="1"/>
  <c r="A538" i="2"/>
  <c r="F538" i="2" s="1"/>
  <c r="A539" i="2"/>
  <c r="F539" i="2" s="1"/>
  <c r="A540" i="2"/>
  <c r="F540" i="2" s="1"/>
  <c r="A481" i="2"/>
  <c r="F481" i="2" s="1"/>
  <c r="A421" i="2"/>
  <c r="F421" i="2" s="1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E445" i="2" s="1"/>
  <c r="A446" i="2"/>
  <c r="E446" i="2" s="1"/>
  <c r="A447" i="2"/>
  <c r="E447" i="2" s="1"/>
  <c r="A448" i="2"/>
  <c r="E448" i="2" s="1"/>
  <c r="A449" i="2"/>
  <c r="E449" i="2" s="1"/>
  <c r="A450" i="2"/>
  <c r="E450" i="2" s="1"/>
  <c r="A451" i="2"/>
  <c r="E451" i="2" s="1"/>
  <c r="A452" i="2"/>
  <c r="E452" i="2" s="1"/>
  <c r="A453" i="2"/>
  <c r="E453" i="2" s="1"/>
  <c r="A454" i="2"/>
  <c r="E454" i="2" s="1"/>
  <c r="A455" i="2"/>
  <c r="E455" i="2" s="1"/>
  <c r="A456" i="2"/>
  <c r="E456" i="2" s="1"/>
  <c r="A457" i="2"/>
  <c r="E457" i="2" s="1"/>
  <c r="A458" i="2"/>
  <c r="E458" i="2" s="1"/>
  <c r="A459" i="2"/>
  <c r="E459" i="2" s="1"/>
  <c r="A460" i="2"/>
  <c r="E460" i="2" s="1"/>
  <c r="A461" i="2"/>
  <c r="E461" i="2" s="1"/>
  <c r="A462" i="2"/>
  <c r="E462" i="2" s="1"/>
  <c r="A463" i="2"/>
  <c r="E463" i="2" s="1"/>
  <c r="A464" i="2"/>
  <c r="E464" i="2" s="1"/>
  <c r="A465" i="2"/>
  <c r="E465" i="2" s="1"/>
  <c r="A466" i="2"/>
  <c r="E466" i="2" s="1"/>
  <c r="A467" i="2"/>
  <c r="E467" i="2" s="1"/>
  <c r="A468" i="2"/>
  <c r="E468" i="2" s="1"/>
  <c r="A469" i="2"/>
  <c r="E469" i="2" s="1"/>
  <c r="A470" i="2"/>
  <c r="E470" i="2" s="1"/>
  <c r="A471" i="2"/>
  <c r="E471" i="2" s="1"/>
  <c r="A472" i="2"/>
  <c r="E472" i="2" s="1"/>
  <c r="A473" i="2"/>
  <c r="E473" i="2" s="1"/>
  <c r="A474" i="2"/>
  <c r="E474" i="2" s="1"/>
  <c r="A475" i="2"/>
  <c r="E475" i="2" s="1"/>
  <c r="A476" i="2"/>
  <c r="E476" i="2" s="1"/>
  <c r="A477" i="2"/>
  <c r="E477" i="2" s="1"/>
  <c r="A478" i="2"/>
  <c r="E478" i="2" s="1"/>
  <c r="A479" i="2"/>
  <c r="E479" i="2" s="1"/>
  <c r="A480" i="2"/>
  <c r="E480" i="2" s="1"/>
  <c r="A362" i="2"/>
  <c r="F362" i="2" s="1"/>
  <c r="A363" i="2"/>
  <c r="F363" i="2" s="1"/>
  <c r="A364" i="2"/>
  <c r="F364" i="2" s="1"/>
  <c r="A365" i="2"/>
  <c r="F365" i="2" s="1"/>
  <c r="A366" i="2"/>
  <c r="F366" i="2" s="1"/>
  <c r="A367" i="2"/>
  <c r="F367" i="2" s="1"/>
  <c r="A368" i="2"/>
  <c r="F368" i="2" s="1"/>
  <c r="A369" i="2"/>
  <c r="F369" i="2" s="1"/>
  <c r="A370" i="2"/>
  <c r="F370" i="2" s="1"/>
  <c r="A371" i="2"/>
  <c r="F371" i="2" s="1"/>
  <c r="A372" i="2"/>
  <c r="F372" i="2" s="1"/>
  <c r="A373" i="2"/>
  <c r="F373" i="2" s="1"/>
  <c r="A374" i="2"/>
  <c r="F374" i="2" s="1"/>
  <c r="A375" i="2"/>
  <c r="F375" i="2" s="1"/>
  <c r="A376" i="2"/>
  <c r="F376" i="2" s="1"/>
  <c r="A377" i="2"/>
  <c r="F377" i="2" s="1"/>
  <c r="A378" i="2"/>
  <c r="F378" i="2" s="1"/>
  <c r="A379" i="2"/>
  <c r="F379" i="2" s="1"/>
  <c r="A380" i="2"/>
  <c r="F380" i="2" s="1"/>
  <c r="A381" i="2"/>
  <c r="F381" i="2" s="1"/>
  <c r="A382" i="2"/>
  <c r="F382" i="2" s="1"/>
  <c r="A383" i="2"/>
  <c r="F383" i="2" s="1"/>
  <c r="A384" i="2"/>
  <c r="F384" i="2" s="1"/>
  <c r="A385" i="2"/>
  <c r="F385" i="2" s="1"/>
  <c r="A386" i="2"/>
  <c r="F386" i="2" s="1"/>
  <c r="A387" i="2"/>
  <c r="F387" i="2" s="1"/>
  <c r="A388" i="2"/>
  <c r="F388" i="2" s="1"/>
  <c r="A389" i="2"/>
  <c r="F389" i="2" s="1"/>
  <c r="A390" i="2"/>
  <c r="F390" i="2" s="1"/>
  <c r="A391" i="2"/>
  <c r="F391" i="2" s="1"/>
  <c r="A392" i="2"/>
  <c r="F392" i="2" s="1"/>
  <c r="A393" i="2"/>
  <c r="F393" i="2" s="1"/>
  <c r="A394" i="2"/>
  <c r="F394" i="2" s="1"/>
  <c r="A395" i="2"/>
  <c r="F395" i="2" s="1"/>
  <c r="A396" i="2"/>
  <c r="F396" i="2" s="1"/>
  <c r="A397" i="2"/>
  <c r="F397" i="2" s="1"/>
  <c r="A398" i="2"/>
  <c r="F398" i="2" s="1"/>
  <c r="A399" i="2"/>
  <c r="F399" i="2" s="1"/>
  <c r="A400" i="2"/>
  <c r="F400" i="2" s="1"/>
  <c r="A401" i="2"/>
  <c r="F401" i="2" s="1"/>
  <c r="A402" i="2"/>
  <c r="F402" i="2" s="1"/>
  <c r="A403" i="2"/>
  <c r="F403" i="2" s="1"/>
  <c r="A404" i="2"/>
  <c r="F404" i="2" s="1"/>
  <c r="A405" i="2"/>
  <c r="F405" i="2" s="1"/>
  <c r="A406" i="2"/>
  <c r="F406" i="2" s="1"/>
  <c r="A407" i="2"/>
  <c r="F407" i="2" s="1"/>
  <c r="A408" i="2"/>
  <c r="F408" i="2" s="1"/>
  <c r="A409" i="2"/>
  <c r="F409" i="2" s="1"/>
  <c r="A410" i="2"/>
  <c r="F410" i="2" s="1"/>
  <c r="A411" i="2"/>
  <c r="F411" i="2" s="1"/>
  <c r="A412" i="2"/>
  <c r="F412" i="2" s="1"/>
  <c r="A413" i="2"/>
  <c r="F413" i="2" s="1"/>
  <c r="A414" i="2"/>
  <c r="F414" i="2" s="1"/>
  <c r="A415" i="2"/>
  <c r="F415" i="2" s="1"/>
  <c r="A416" i="2"/>
  <c r="F416" i="2" s="1"/>
  <c r="A417" i="2"/>
  <c r="F417" i="2" s="1"/>
  <c r="A418" i="2"/>
  <c r="F418" i="2" s="1"/>
  <c r="A419" i="2"/>
  <c r="F419" i="2" s="1"/>
  <c r="A420" i="2"/>
  <c r="F420" i="2" s="1"/>
  <c r="A361" i="2"/>
  <c r="F361" i="2" s="1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E326" i="2" s="1"/>
  <c r="A327" i="2"/>
  <c r="E327" i="2" s="1"/>
  <c r="A328" i="2"/>
  <c r="E328" i="2" s="1"/>
  <c r="A329" i="2"/>
  <c r="E329" i="2" s="1"/>
  <c r="A330" i="2"/>
  <c r="E330" i="2" s="1"/>
  <c r="A331" i="2"/>
  <c r="E331" i="2" s="1"/>
  <c r="A332" i="2"/>
  <c r="E332" i="2" s="1"/>
  <c r="A333" i="2"/>
  <c r="E333" i="2" s="1"/>
  <c r="A334" i="2"/>
  <c r="E334" i="2" s="1"/>
  <c r="A335" i="2"/>
  <c r="E335" i="2" s="1"/>
  <c r="A336" i="2"/>
  <c r="E336" i="2" s="1"/>
  <c r="A337" i="2"/>
  <c r="E337" i="2" s="1"/>
  <c r="A338" i="2"/>
  <c r="E338" i="2" s="1"/>
  <c r="A339" i="2"/>
  <c r="E339" i="2" s="1"/>
  <c r="A340" i="2"/>
  <c r="E340" i="2" s="1"/>
  <c r="A341" i="2"/>
  <c r="E341" i="2" s="1"/>
  <c r="A342" i="2"/>
  <c r="E342" i="2" s="1"/>
  <c r="A343" i="2"/>
  <c r="E343" i="2" s="1"/>
  <c r="A344" i="2"/>
  <c r="E344" i="2" s="1"/>
  <c r="A345" i="2"/>
  <c r="E345" i="2" s="1"/>
  <c r="A346" i="2"/>
  <c r="E346" i="2" s="1"/>
  <c r="A347" i="2"/>
  <c r="E347" i="2" s="1"/>
  <c r="A348" i="2"/>
  <c r="E348" i="2" s="1"/>
  <c r="A349" i="2"/>
  <c r="E349" i="2" s="1"/>
  <c r="A350" i="2"/>
  <c r="E350" i="2" s="1"/>
  <c r="A351" i="2"/>
  <c r="E351" i="2" s="1"/>
  <c r="A352" i="2"/>
  <c r="E352" i="2" s="1"/>
  <c r="A353" i="2"/>
  <c r="E353" i="2" s="1"/>
  <c r="A354" i="2"/>
  <c r="E354" i="2" s="1"/>
  <c r="A355" i="2"/>
  <c r="E355" i="2" s="1"/>
  <c r="A356" i="2"/>
  <c r="E356" i="2" s="1"/>
  <c r="A357" i="2"/>
  <c r="E357" i="2" s="1"/>
  <c r="A358" i="2"/>
  <c r="E358" i="2" s="1"/>
  <c r="A359" i="2"/>
  <c r="E359" i="2" s="1"/>
  <c r="A360" i="2"/>
  <c r="A302" i="2"/>
  <c r="A242" i="2"/>
  <c r="F242" i="2" s="1"/>
  <c r="A243" i="2"/>
  <c r="F243" i="2" s="1"/>
  <c r="A244" i="2"/>
  <c r="F244" i="2" s="1"/>
  <c r="A245" i="2"/>
  <c r="F245" i="2" s="1"/>
  <c r="A246" i="2"/>
  <c r="F246" i="2" s="1"/>
  <c r="A247" i="2"/>
  <c r="F247" i="2" s="1"/>
  <c r="A248" i="2"/>
  <c r="F248" i="2" s="1"/>
  <c r="A249" i="2"/>
  <c r="F249" i="2" s="1"/>
  <c r="A250" i="2"/>
  <c r="F250" i="2" s="1"/>
  <c r="A251" i="2"/>
  <c r="F251" i="2" s="1"/>
  <c r="A252" i="2"/>
  <c r="F252" i="2" s="1"/>
  <c r="A253" i="2"/>
  <c r="F253" i="2" s="1"/>
  <c r="A254" i="2"/>
  <c r="F254" i="2" s="1"/>
  <c r="A255" i="2"/>
  <c r="F255" i="2" s="1"/>
  <c r="A256" i="2"/>
  <c r="F256" i="2" s="1"/>
  <c r="A257" i="2"/>
  <c r="F257" i="2" s="1"/>
  <c r="A258" i="2"/>
  <c r="F258" i="2" s="1"/>
  <c r="A259" i="2"/>
  <c r="F259" i="2" s="1"/>
  <c r="A260" i="2"/>
  <c r="F260" i="2" s="1"/>
  <c r="A261" i="2"/>
  <c r="F261" i="2" s="1"/>
  <c r="A262" i="2"/>
  <c r="F262" i="2" s="1"/>
  <c r="A263" i="2"/>
  <c r="F263" i="2" s="1"/>
  <c r="A264" i="2"/>
  <c r="F264" i="2" s="1"/>
  <c r="A265" i="2"/>
  <c r="F265" i="2" s="1"/>
  <c r="A266" i="2"/>
  <c r="F266" i="2" s="1"/>
  <c r="A267" i="2"/>
  <c r="F267" i="2" s="1"/>
  <c r="A268" i="2"/>
  <c r="F268" i="2" s="1"/>
  <c r="A269" i="2"/>
  <c r="F269" i="2" s="1"/>
  <c r="A270" i="2"/>
  <c r="F270" i="2" s="1"/>
  <c r="A271" i="2"/>
  <c r="F271" i="2" s="1"/>
  <c r="A272" i="2"/>
  <c r="F272" i="2" s="1"/>
  <c r="A273" i="2"/>
  <c r="F273" i="2" s="1"/>
  <c r="A274" i="2"/>
  <c r="F274" i="2" s="1"/>
  <c r="A275" i="2"/>
  <c r="F275" i="2" s="1"/>
  <c r="A276" i="2"/>
  <c r="F276" i="2" s="1"/>
  <c r="A277" i="2"/>
  <c r="F277" i="2" s="1"/>
  <c r="A278" i="2"/>
  <c r="F278" i="2" s="1"/>
  <c r="A279" i="2"/>
  <c r="F279" i="2" s="1"/>
  <c r="A280" i="2"/>
  <c r="F280" i="2" s="1"/>
  <c r="A281" i="2"/>
  <c r="F281" i="2" s="1"/>
  <c r="A282" i="2"/>
  <c r="F282" i="2" s="1"/>
  <c r="A283" i="2"/>
  <c r="F283" i="2" s="1"/>
  <c r="A284" i="2"/>
  <c r="F284" i="2" s="1"/>
  <c r="A285" i="2"/>
  <c r="F285" i="2" s="1"/>
  <c r="A286" i="2"/>
  <c r="F286" i="2" s="1"/>
  <c r="A287" i="2"/>
  <c r="F287" i="2" s="1"/>
  <c r="A288" i="2"/>
  <c r="F288" i="2" s="1"/>
  <c r="A289" i="2"/>
  <c r="F289" i="2" s="1"/>
  <c r="A290" i="2"/>
  <c r="F290" i="2" s="1"/>
  <c r="A291" i="2"/>
  <c r="F291" i="2" s="1"/>
  <c r="A292" i="2"/>
  <c r="F292" i="2" s="1"/>
  <c r="A293" i="2"/>
  <c r="F293" i="2" s="1"/>
  <c r="A294" i="2"/>
  <c r="F294" i="2" s="1"/>
  <c r="A295" i="2"/>
  <c r="F295" i="2" s="1"/>
  <c r="A296" i="2"/>
  <c r="F296" i="2" s="1"/>
  <c r="A297" i="2"/>
  <c r="F297" i="2" s="1"/>
  <c r="A298" i="2"/>
  <c r="F298" i="2" s="1"/>
  <c r="A299" i="2"/>
  <c r="F299" i="2" s="1"/>
  <c r="A300" i="2"/>
  <c r="F300" i="2" s="1"/>
  <c r="A301" i="2"/>
  <c r="F301" i="2" s="1"/>
  <c r="A241" i="2"/>
  <c r="F241" i="2" s="1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E205" i="2" s="1"/>
  <c r="A206" i="2"/>
  <c r="E206" i="2" s="1"/>
  <c r="A207" i="2"/>
  <c r="E207" i="2" s="1"/>
  <c r="A208" i="2"/>
  <c r="E208" i="2" s="1"/>
  <c r="A209" i="2"/>
  <c r="E209" i="2" s="1"/>
  <c r="A210" i="2"/>
  <c r="E210" i="2" s="1"/>
  <c r="A211" i="2"/>
  <c r="E211" i="2" s="1"/>
  <c r="A212" i="2"/>
  <c r="E212" i="2" s="1"/>
  <c r="A213" i="2"/>
  <c r="E213" i="2" s="1"/>
  <c r="A214" i="2"/>
  <c r="E214" i="2" s="1"/>
  <c r="A215" i="2"/>
  <c r="E215" i="2" s="1"/>
  <c r="A216" i="2"/>
  <c r="E216" i="2" s="1"/>
  <c r="A217" i="2"/>
  <c r="E217" i="2" s="1"/>
  <c r="A218" i="2"/>
  <c r="E218" i="2" s="1"/>
  <c r="A219" i="2"/>
  <c r="E219" i="2" s="1"/>
  <c r="A220" i="2"/>
  <c r="E220" i="2" s="1"/>
  <c r="A221" i="2"/>
  <c r="E221" i="2" s="1"/>
  <c r="A222" i="2"/>
  <c r="E222" i="2" s="1"/>
  <c r="A223" i="2"/>
  <c r="E223" i="2" s="1"/>
  <c r="A224" i="2"/>
  <c r="E224" i="2" s="1"/>
  <c r="A225" i="2"/>
  <c r="E225" i="2" s="1"/>
  <c r="A226" i="2"/>
  <c r="E226" i="2" s="1"/>
  <c r="A227" i="2"/>
  <c r="E227" i="2" s="1"/>
  <c r="A228" i="2"/>
  <c r="E228" i="2" s="1"/>
  <c r="A229" i="2"/>
  <c r="E229" i="2" s="1"/>
  <c r="A230" i="2"/>
  <c r="E230" i="2" s="1"/>
  <c r="A231" i="2"/>
  <c r="E231" i="2" s="1"/>
  <c r="A232" i="2"/>
  <c r="E232" i="2" s="1"/>
  <c r="A233" i="2"/>
  <c r="E233" i="2" s="1"/>
  <c r="A234" i="2"/>
  <c r="E234" i="2" s="1"/>
  <c r="A235" i="2"/>
  <c r="E235" i="2" s="1"/>
  <c r="A236" i="2"/>
  <c r="E236" i="2" s="1"/>
  <c r="A237" i="2"/>
  <c r="E237" i="2" s="1"/>
  <c r="A238" i="2"/>
  <c r="E238" i="2" s="1"/>
  <c r="A239" i="2"/>
  <c r="E239" i="2" s="1"/>
  <c r="A240" i="2"/>
  <c r="A182" i="2"/>
  <c r="A122" i="2"/>
  <c r="F122" i="2" s="1"/>
  <c r="A123" i="2"/>
  <c r="F123" i="2" s="1"/>
  <c r="A124" i="2"/>
  <c r="F124" i="2" s="1"/>
  <c r="A125" i="2"/>
  <c r="F125" i="2" s="1"/>
  <c r="A126" i="2"/>
  <c r="F126" i="2" s="1"/>
  <c r="A127" i="2"/>
  <c r="F127" i="2" s="1"/>
  <c r="A128" i="2"/>
  <c r="F128" i="2" s="1"/>
  <c r="A129" i="2"/>
  <c r="F129" i="2" s="1"/>
  <c r="A130" i="2"/>
  <c r="F130" i="2" s="1"/>
  <c r="A131" i="2"/>
  <c r="F131" i="2" s="1"/>
  <c r="A132" i="2"/>
  <c r="F132" i="2" s="1"/>
  <c r="A133" i="2"/>
  <c r="F133" i="2" s="1"/>
  <c r="A134" i="2"/>
  <c r="F134" i="2" s="1"/>
  <c r="A135" i="2"/>
  <c r="F135" i="2" s="1"/>
  <c r="A136" i="2"/>
  <c r="F136" i="2" s="1"/>
  <c r="A137" i="2"/>
  <c r="F137" i="2" s="1"/>
  <c r="A138" i="2"/>
  <c r="F138" i="2" s="1"/>
  <c r="A139" i="2"/>
  <c r="F139" i="2" s="1"/>
  <c r="A140" i="2"/>
  <c r="F140" i="2" s="1"/>
  <c r="A141" i="2"/>
  <c r="F141" i="2" s="1"/>
  <c r="A142" i="2"/>
  <c r="F142" i="2" s="1"/>
  <c r="A143" i="2"/>
  <c r="F143" i="2" s="1"/>
  <c r="A144" i="2"/>
  <c r="F144" i="2" s="1"/>
  <c r="A145" i="2"/>
  <c r="F145" i="2" s="1"/>
  <c r="A146" i="2"/>
  <c r="F146" i="2" s="1"/>
  <c r="A147" i="2"/>
  <c r="F147" i="2" s="1"/>
  <c r="A148" i="2"/>
  <c r="F148" i="2" s="1"/>
  <c r="A149" i="2"/>
  <c r="F149" i="2" s="1"/>
  <c r="A150" i="2"/>
  <c r="F150" i="2" s="1"/>
  <c r="A151" i="2"/>
  <c r="F151" i="2" s="1"/>
  <c r="A152" i="2"/>
  <c r="F152" i="2" s="1"/>
  <c r="A153" i="2"/>
  <c r="F153" i="2" s="1"/>
  <c r="A154" i="2"/>
  <c r="F154" i="2" s="1"/>
  <c r="A155" i="2"/>
  <c r="F155" i="2" s="1"/>
  <c r="A156" i="2"/>
  <c r="F156" i="2" s="1"/>
  <c r="A157" i="2"/>
  <c r="F157" i="2" s="1"/>
  <c r="A158" i="2"/>
  <c r="F158" i="2" s="1"/>
  <c r="A159" i="2"/>
  <c r="F159" i="2" s="1"/>
  <c r="A160" i="2"/>
  <c r="F160" i="2" s="1"/>
  <c r="A161" i="2"/>
  <c r="F161" i="2" s="1"/>
  <c r="A162" i="2"/>
  <c r="F162" i="2" s="1"/>
  <c r="A163" i="2"/>
  <c r="F163" i="2" s="1"/>
  <c r="A164" i="2"/>
  <c r="F164" i="2" s="1"/>
  <c r="A165" i="2"/>
  <c r="F165" i="2" s="1"/>
  <c r="A166" i="2"/>
  <c r="F166" i="2" s="1"/>
  <c r="A167" i="2"/>
  <c r="F167" i="2" s="1"/>
  <c r="A168" i="2"/>
  <c r="F168" i="2" s="1"/>
  <c r="A169" i="2"/>
  <c r="F169" i="2" s="1"/>
  <c r="A170" i="2"/>
  <c r="F170" i="2" s="1"/>
  <c r="A171" i="2"/>
  <c r="F171" i="2" s="1"/>
  <c r="A172" i="2"/>
  <c r="F172" i="2" s="1"/>
  <c r="A173" i="2"/>
  <c r="F173" i="2" s="1"/>
  <c r="A174" i="2"/>
  <c r="F174" i="2" s="1"/>
  <c r="A175" i="2"/>
  <c r="F175" i="2" s="1"/>
  <c r="A176" i="2"/>
  <c r="F176" i="2" s="1"/>
  <c r="A177" i="2"/>
  <c r="F177" i="2" s="1"/>
  <c r="A178" i="2"/>
  <c r="F178" i="2" s="1"/>
  <c r="A179" i="2"/>
  <c r="F179" i="2" s="1"/>
  <c r="A180" i="2"/>
  <c r="F180" i="2" s="1"/>
  <c r="A181" i="2"/>
  <c r="A121" i="2"/>
  <c r="F121" i="2" s="1"/>
  <c r="A63" i="2"/>
  <c r="A64" i="2"/>
  <c r="A65" i="2"/>
  <c r="A66" i="2"/>
  <c r="A67" i="2"/>
  <c r="A68" i="2"/>
  <c r="A69" i="2"/>
  <c r="A70" i="2"/>
  <c r="A71" i="2"/>
  <c r="E71" i="2" s="1"/>
  <c r="A72" i="2"/>
  <c r="E72" i="2" s="1"/>
  <c r="A73" i="2"/>
  <c r="E73" i="2" s="1"/>
  <c r="A74" i="2"/>
  <c r="E74" i="2" s="1"/>
  <c r="A75" i="2"/>
  <c r="E75" i="2" s="1"/>
  <c r="A76" i="2"/>
  <c r="E76" i="2" s="1"/>
  <c r="A77" i="2"/>
  <c r="E77" i="2" s="1"/>
  <c r="A78" i="2"/>
  <c r="E78" i="2" s="1"/>
  <c r="A79" i="2"/>
  <c r="E79" i="2" s="1"/>
  <c r="A80" i="2"/>
  <c r="E80" i="2" s="1"/>
  <c r="A81" i="2"/>
  <c r="E81" i="2" s="1"/>
  <c r="A82" i="2"/>
  <c r="E82" i="2" s="1"/>
  <c r="A83" i="2"/>
  <c r="E83" i="2" s="1"/>
  <c r="A84" i="2"/>
  <c r="E84" i="2" s="1"/>
  <c r="A85" i="2"/>
  <c r="E85" i="2" s="1"/>
  <c r="A86" i="2"/>
  <c r="E86" i="2" s="1"/>
  <c r="A87" i="2"/>
  <c r="E87" i="2" s="1"/>
  <c r="A88" i="2"/>
  <c r="E88" i="2" s="1"/>
  <c r="A89" i="2"/>
  <c r="E89" i="2" s="1"/>
  <c r="A90" i="2"/>
  <c r="E90" i="2" s="1"/>
  <c r="A91" i="2"/>
  <c r="E91" i="2" s="1"/>
  <c r="A92" i="2"/>
  <c r="E92" i="2" s="1"/>
  <c r="A93" i="2"/>
  <c r="E93" i="2" s="1"/>
  <c r="A94" i="2"/>
  <c r="E94" i="2" s="1"/>
  <c r="A95" i="2"/>
  <c r="E95" i="2" s="1"/>
  <c r="A96" i="2"/>
  <c r="E96" i="2" s="1"/>
  <c r="A97" i="2"/>
  <c r="E97" i="2" s="1"/>
  <c r="A98" i="2"/>
  <c r="E98" i="2" s="1"/>
  <c r="A99" i="2"/>
  <c r="E99" i="2" s="1"/>
  <c r="A100" i="2"/>
  <c r="E100" i="2" s="1"/>
  <c r="A101" i="2"/>
  <c r="E101" i="2" s="1"/>
  <c r="A102" i="2"/>
  <c r="E102" i="2" s="1"/>
  <c r="A103" i="2"/>
  <c r="E103" i="2" s="1"/>
  <c r="A104" i="2"/>
  <c r="E104" i="2" s="1"/>
  <c r="A105" i="2"/>
  <c r="E105" i="2" s="1"/>
  <c r="A106" i="2"/>
  <c r="E106" i="2" s="1"/>
  <c r="A107" i="2"/>
  <c r="E107" i="2" s="1"/>
  <c r="A108" i="2"/>
  <c r="E108" i="2" s="1"/>
  <c r="A109" i="2"/>
  <c r="E109" i="2" s="1"/>
  <c r="A110" i="2"/>
  <c r="E110" i="2" s="1"/>
  <c r="A111" i="2"/>
  <c r="E111" i="2" s="1"/>
  <c r="A112" i="2"/>
  <c r="E112" i="2" s="1"/>
  <c r="A113" i="2"/>
  <c r="E113" i="2" s="1"/>
  <c r="A114" i="2"/>
  <c r="E114" i="2" s="1"/>
  <c r="A115" i="2"/>
  <c r="A116" i="2"/>
  <c r="A117" i="2"/>
  <c r="A118" i="2"/>
  <c r="A119" i="2"/>
  <c r="A120" i="2"/>
  <c r="A62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G618" i="2" s="1"/>
  <c r="C619" i="2"/>
  <c r="G619" i="2" s="1"/>
  <c r="C620" i="2"/>
  <c r="C621" i="2"/>
  <c r="C622" i="2"/>
  <c r="G622" i="2" s="1"/>
  <c r="C623" i="2"/>
  <c r="C624" i="2"/>
  <c r="G624" i="2" s="1"/>
  <c r="C625" i="2"/>
  <c r="G625" i="2" s="1"/>
  <c r="C626" i="2"/>
  <c r="C627" i="2"/>
  <c r="G627" i="2" s="1"/>
  <c r="C628" i="2"/>
  <c r="G628" i="2" s="1"/>
  <c r="C629" i="2"/>
  <c r="C630" i="2"/>
  <c r="C631" i="2"/>
  <c r="C632" i="2"/>
  <c r="C633" i="2"/>
  <c r="G633" i="2" s="1"/>
  <c r="C634" i="2"/>
  <c r="C635" i="2"/>
  <c r="G635" i="2" s="1"/>
  <c r="C636" i="2"/>
  <c r="G636" i="2" s="1"/>
  <c r="C637" i="2"/>
  <c r="C638" i="2"/>
  <c r="C639" i="2"/>
  <c r="G639" i="2" s="1"/>
  <c r="C640" i="2"/>
  <c r="G640" i="2" s="1"/>
  <c r="C641" i="2"/>
  <c r="G641" i="2" s="1"/>
  <c r="C642" i="2"/>
  <c r="C643" i="2"/>
  <c r="G643" i="2" s="1"/>
  <c r="C644" i="2"/>
  <c r="C645" i="2"/>
  <c r="C646" i="2"/>
  <c r="G646" i="2" s="1"/>
  <c r="C647" i="2"/>
  <c r="G647" i="2" s="1"/>
  <c r="C648" i="2"/>
  <c r="G648" i="2" s="1"/>
  <c r="C649" i="2"/>
  <c r="G649" i="2" s="1"/>
  <c r="C650" i="2"/>
  <c r="C651" i="2"/>
  <c r="G651" i="2" s="1"/>
  <c r="C652" i="2"/>
  <c r="C653" i="2"/>
  <c r="G653" i="2" s="1"/>
  <c r="C654" i="2"/>
  <c r="G654" i="2" s="1"/>
  <c r="C655" i="2"/>
  <c r="G655" i="2" s="1"/>
  <c r="C656" i="2"/>
  <c r="G656" i="2" s="1"/>
  <c r="C657" i="2"/>
  <c r="G657" i="2" s="1"/>
  <c r="C658" i="2"/>
  <c r="C659" i="2"/>
  <c r="G659" i="2" s="1"/>
  <c r="C660" i="2"/>
  <c r="C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C60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G570" i="2" s="1"/>
  <c r="D571" i="2"/>
  <c r="D572" i="2"/>
  <c r="D573" i="2"/>
  <c r="D574" i="2"/>
  <c r="D575" i="2"/>
  <c r="D576" i="2"/>
  <c r="D577" i="2"/>
  <c r="D578" i="2"/>
  <c r="G578" i="2" s="1"/>
  <c r="D579" i="2"/>
  <c r="D580" i="2"/>
  <c r="D581" i="2"/>
  <c r="D582" i="2"/>
  <c r="D583" i="2"/>
  <c r="D584" i="2"/>
  <c r="D585" i="2"/>
  <c r="D586" i="2"/>
  <c r="G586" i="2" s="1"/>
  <c r="D587" i="2"/>
  <c r="D588" i="2"/>
  <c r="D589" i="2"/>
  <c r="D590" i="2"/>
  <c r="D591" i="2"/>
  <c r="D592" i="2"/>
  <c r="D593" i="2"/>
  <c r="D594" i="2"/>
  <c r="G594" i="2" s="1"/>
  <c r="D595" i="2"/>
  <c r="D596" i="2"/>
  <c r="D597" i="2"/>
  <c r="D598" i="2"/>
  <c r="D599" i="2"/>
  <c r="D600" i="2"/>
  <c r="D601" i="2"/>
  <c r="D54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48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C419" i="2"/>
  <c r="C420" i="2"/>
  <c r="C421" i="2"/>
  <c r="C411" i="2"/>
  <c r="G411" i="2" s="1"/>
  <c r="C412" i="2"/>
  <c r="C413" i="2"/>
  <c r="C414" i="2"/>
  <c r="C415" i="2"/>
  <c r="G415" i="2" s="1"/>
  <c r="C416" i="2"/>
  <c r="G416" i="2" s="1"/>
  <c r="C417" i="2"/>
  <c r="C418" i="2"/>
  <c r="C404" i="2"/>
  <c r="C405" i="2"/>
  <c r="C406" i="2"/>
  <c r="C407" i="2"/>
  <c r="C408" i="2"/>
  <c r="C409" i="2"/>
  <c r="C410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G376" i="2" s="1"/>
  <c r="C377" i="2"/>
  <c r="G377" i="2" s="1"/>
  <c r="C378" i="2"/>
  <c r="G378" i="2" s="1"/>
  <c r="C379" i="2"/>
  <c r="G379" i="2" s="1"/>
  <c r="C380" i="2"/>
  <c r="C381" i="2"/>
  <c r="C382" i="2"/>
  <c r="C383" i="2"/>
  <c r="C384" i="2"/>
  <c r="C385" i="2"/>
  <c r="C386" i="2"/>
  <c r="G386" i="2" s="1"/>
  <c r="C387" i="2"/>
  <c r="G387" i="2" s="1"/>
  <c r="C388" i="2"/>
  <c r="G388" i="2" s="1"/>
  <c r="C389" i="2"/>
  <c r="G389" i="2" s="1"/>
  <c r="C390" i="2"/>
  <c r="C391" i="2"/>
  <c r="C392" i="2"/>
  <c r="C393" i="2"/>
  <c r="C394" i="2"/>
  <c r="C395" i="2"/>
  <c r="C396" i="2"/>
  <c r="C397" i="2"/>
  <c r="G397" i="2" s="1"/>
  <c r="C398" i="2"/>
  <c r="G398" i="2" s="1"/>
  <c r="C399" i="2"/>
  <c r="G399" i="2" s="1"/>
  <c r="C400" i="2"/>
  <c r="G400" i="2" s="1"/>
  <c r="C401" i="2"/>
  <c r="C402" i="2"/>
  <c r="G402" i="2" s="1"/>
  <c r="C403" i="2"/>
  <c r="G403" i="2" s="1"/>
  <c r="C361" i="2"/>
  <c r="D361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G327" i="2" s="1"/>
  <c r="D328" i="2"/>
  <c r="G328" i="2" s="1"/>
  <c r="D329" i="2"/>
  <c r="G329" i="2" s="1"/>
  <c r="D330" i="2"/>
  <c r="G330" i="2" s="1"/>
  <c r="D331" i="2"/>
  <c r="G331" i="2" s="1"/>
  <c r="D332" i="2"/>
  <c r="G332" i="2" s="1"/>
  <c r="D333" i="2"/>
  <c r="G333" i="2" s="1"/>
  <c r="D334" i="2"/>
  <c r="D335" i="2"/>
  <c r="D336" i="2"/>
  <c r="D337" i="2"/>
  <c r="D338" i="2"/>
  <c r="G338" i="2" s="1"/>
  <c r="D339" i="2"/>
  <c r="G339" i="2" s="1"/>
  <c r="D340" i="2"/>
  <c r="G340" i="2" s="1"/>
  <c r="D341" i="2"/>
  <c r="G341" i="2" s="1"/>
  <c r="D342" i="2"/>
  <c r="G342" i="2" s="1"/>
  <c r="D343" i="2"/>
  <c r="D344" i="2"/>
  <c r="G344" i="2" s="1"/>
  <c r="D345" i="2"/>
  <c r="G345" i="2" s="1"/>
  <c r="D346" i="2"/>
  <c r="D347" i="2"/>
  <c r="D348" i="2"/>
  <c r="D349" i="2"/>
  <c r="D350" i="2"/>
  <c r="G350" i="2" s="1"/>
  <c r="D351" i="2"/>
  <c r="G351" i="2" s="1"/>
  <c r="D352" i="2"/>
  <c r="G352" i="2" s="1"/>
  <c r="D353" i="2"/>
  <c r="G353" i="2" s="1"/>
  <c r="D354" i="2"/>
  <c r="D355" i="2"/>
  <c r="G355" i="2" s="1"/>
  <c r="D356" i="2"/>
  <c r="G356" i="2" s="1"/>
  <c r="D357" i="2"/>
  <c r="G357" i="2" s="1"/>
  <c r="D358" i="2"/>
  <c r="D359" i="2"/>
  <c r="D360" i="2"/>
  <c r="D302" i="2"/>
  <c r="D182" i="2"/>
  <c r="D183" i="2"/>
  <c r="D62" i="2"/>
  <c r="D63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G254" i="2" s="1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241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184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21" i="2"/>
  <c r="D66" i="2"/>
  <c r="D67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G86" i="2" s="1"/>
  <c r="D87" i="2"/>
  <c r="G87" i="2" s="1"/>
  <c r="D88" i="2"/>
  <c r="G88" i="2" s="1"/>
  <c r="D89" i="2"/>
  <c r="D90" i="2"/>
  <c r="G90" i="2" s="1"/>
  <c r="D91" i="2"/>
  <c r="G91" i="2" s="1"/>
  <c r="D92" i="2"/>
  <c r="G92" i="2" s="1"/>
  <c r="D93" i="2"/>
  <c r="G93" i="2" s="1"/>
  <c r="D94" i="2"/>
  <c r="D95" i="2"/>
  <c r="D96" i="2"/>
  <c r="D97" i="2"/>
  <c r="D98" i="2"/>
  <c r="G98" i="2" s="1"/>
  <c r="D99" i="2"/>
  <c r="D100" i="2"/>
  <c r="G100" i="2" s="1"/>
  <c r="D101" i="2"/>
  <c r="G101" i="2" s="1"/>
  <c r="D102" i="2"/>
  <c r="D103" i="2"/>
  <c r="D104" i="2"/>
  <c r="G104" i="2" s="1"/>
  <c r="D105" i="2"/>
  <c r="G105" i="2" s="1"/>
  <c r="D106" i="2"/>
  <c r="D107" i="2"/>
  <c r="D108" i="2"/>
  <c r="D109" i="2"/>
  <c r="D110" i="2"/>
  <c r="G110" i="2" s="1"/>
  <c r="D111" i="2"/>
  <c r="G111" i="2" s="1"/>
  <c r="D112" i="2"/>
  <c r="G112" i="2" s="1"/>
  <c r="D113" i="2"/>
  <c r="D114" i="2"/>
  <c r="G114" i="2" s="1"/>
  <c r="D115" i="2"/>
  <c r="D116" i="2"/>
  <c r="D117" i="2"/>
  <c r="D118" i="2"/>
  <c r="D119" i="2"/>
  <c r="D120" i="2"/>
  <c r="D121" i="2"/>
  <c r="D64" i="2"/>
  <c r="D65" i="2"/>
  <c r="C3" i="2"/>
  <c r="C4" i="2"/>
  <c r="C5" i="2"/>
  <c r="C6" i="2"/>
  <c r="C7" i="2"/>
  <c r="C8" i="2"/>
  <c r="C9" i="2"/>
  <c r="C10" i="2"/>
  <c r="C11" i="2"/>
  <c r="G11" i="2" s="1"/>
  <c r="C12" i="2"/>
  <c r="G12" i="2" s="1"/>
  <c r="C13" i="2"/>
  <c r="G13" i="2" s="1"/>
  <c r="C14" i="2"/>
  <c r="G14" i="2" s="1"/>
  <c r="C15" i="2"/>
  <c r="G15" i="2" s="1"/>
  <c r="C16" i="2"/>
  <c r="G16" i="2" s="1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2" i="2"/>
  <c r="G395" i="2" l="1"/>
  <c r="G383" i="2"/>
  <c r="G396" i="2"/>
  <c r="G394" i="2"/>
  <c r="G393" i="2"/>
  <c r="G381" i="2"/>
  <c r="G109" i="2"/>
  <c r="G349" i="2"/>
  <c r="G337" i="2"/>
  <c r="G392" i="2"/>
  <c r="G380" i="2"/>
  <c r="G348" i="2"/>
  <c r="G336" i="2"/>
  <c r="G495" i="2"/>
  <c r="G95" i="2"/>
  <c r="G335" i="2"/>
  <c r="G494" i="2"/>
  <c r="X19" i="2"/>
  <c r="D16" i="3" s="1"/>
  <c r="F57" i="3" s="1"/>
  <c r="F15" i="3"/>
  <c r="Y75" i="2"/>
  <c r="E39" i="3" s="1"/>
  <c r="F59" i="3" s="1"/>
  <c r="F36" i="3"/>
  <c r="G384" i="2"/>
  <c r="G108" i="2"/>
  <c r="G107" i="2"/>
  <c r="G359" i="2"/>
  <c r="G347" i="2"/>
  <c r="G418" i="2"/>
  <c r="G106" i="2"/>
  <c r="G94" i="2"/>
  <c r="G358" i="2"/>
  <c r="G346" i="2"/>
  <c r="G334" i="2"/>
  <c r="G417" i="2"/>
  <c r="G614" i="2"/>
  <c r="G591" i="2"/>
  <c r="G583" i="2"/>
  <c r="G575" i="2"/>
  <c r="G567" i="2"/>
  <c r="G592" i="2"/>
  <c r="G576" i="2"/>
  <c r="G568" i="2"/>
  <c r="G584" i="2"/>
  <c r="G478" i="2"/>
  <c r="G470" i="2"/>
  <c r="G462" i="2"/>
  <c r="G454" i="2"/>
  <c r="G446" i="2"/>
  <c r="G326" i="2"/>
  <c r="G354" i="2"/>
  <c r="G705" i="2"/>
  <c r="G697" i="2"/>
  <c r="G689" i="2"/>
  <c r="G709" i="2"/>
  <c r="G701" i="2"/>
  <c r="G693" i="2"/>
  <c r="G706" i="2"/>
  <c r="G698" i="2"/>
  <c r="G99" i="2"/>
  <c r="G85" i="2"/>
  <c r="G96" i="2"/>
  <c r="G97" i="2"/>
  <c r="G113" i="2"/>
  <c r="G89" i="2"/>
  <c r="G84" i="2"/>
  <c r="G163" i="2"/>
  <c r="G139" i="2"/>
  <c r="G171" i="2"/>
  <c r="G179" i="2"/>
  <c r="G155" i="2"/>
  <c r="G147" i="2"/>
  <c r="G168" i="2"/>
  <c r="G160" i="2"/>
  <c r="G144" i="2"/>
  <c r="G176" i="2"/>
  <c r="G152" i="2"/>
  <c r="G261" i="2"/>
  <c r="G255" i="2"/>
  <c r="G296" i="2"/>
  <c r="G288" i="2"/>
  <c r="G280" i="2"/>
  <c r="G256" i="2"/>
  <c r="G290" i="2"/>
  <c r="G282" i="2"/>
  <c r="G258" i="2"/>
  <c r="G298" i="2"/>
  <c r="G260" i="2"/>
  <c r="G299" i="2"/>
  <c r="G291" i="2"/>
  <c r="G283" i="2"/>
  <c r="G259" i="2"/>
  <c r="G257" i="2"/>
  <c r="G535" i="2"/>
  <c r="G527" i="2"/>
  <c r="G519" i="2"/>
  <c r="G511" i="2"/>
  <c r="G503" i="2"/>
  <c r="G536" i="2"/>
  <c r="G528" i="2"/>
  <c r="G520" i="2"/>
  <c r="G512" i="2"/>
  <c r="G504" i="2"/>
  <c r="G658" i="2"/>
  <c r="G626" i="2"/>
  <c r="G650" i="2"/>
  <c r="G642" i="2"/>
  <c r="G632" i="2"/>
  <c r="G496" i="2"/>
  <c r="G617" i="2"/>
  <c r="G136" i="2"/>
  <c r="G375" i="2"/>
  <c r="G616" i="2"/>
  <c r="G135" i="2"/>
  <c r="G271" i="2"/>
  <c r="G263" i="2"/>
  <c r="G374" i="2"/>
  <c r="G615" i="2"/>
  <c r="G134" i="2"/>
  <c r="G373" i="2"/>
  <c r="G493" i="2"/>
  <c r="G133" i="2"/>
  <c r="G372" i="2"/>
  <c r="G132" i="2"/>
  <c r="G620" i="2"/>
  <c r="G631" i="2"/>
  <c r="G634" i="2"/>
  <c r="G623" i="2"/>
  <c r="G660" i="2"/>
  <c r="G644" i="2"/>
  <c r="G638" i="2"/>
  <c r="G621" i="2"/>
  <c r="G645" i="2"/>
  <c r="G630" i="2"/>
  <c r="G652" i="2"/>
  <c r="G637" i="2"/>
  <c r="G629" i="2"/>
  <c r="G540" i="2"/>
  <c r="G532" i="2"/>
  <c r="G524" i="2"/>
  <c r="G516" i="2"/>
  <c r="G508" i="2"/>
  <c r="G500" i="2"/>
  <c r="G537" i="2"/>
  <c r="G529" i="2"/>
  <c r="G521" i="2"/>
  <c r="G513" i="2"/>
  <c r="G505" i="2"/>
  <c r="G539" i="2"/>
  <c r="G531" i="2"/>
  <c r="G523" i="2"/>
  <c r="G515" i="2"/>
  <c r="G507" i="2"/>
  <c r="G499" i="2"/>
  <c r="G538" i="2"/>
  <c r="G530" i="2"/>
  <c r="G522" i="2"/>
  <c r="G514" i="2"/>
  <c r="G506" i="2"/>
  <c r="G498" i="2"/>
  <c r="G533" i="2"/>
  <c r="G525" i="2"/>
  <c r="G517" i="2"/>
  <c r="G509" i="2"/>
  <c r="G501" i="2"/>
  <c r="G410" i="2"/>
  <c r="G385" i="2"/>
  <c r="G408" i="2"/>
  <c r="G413" i="2"/>
  <c r="G401" i="2"/>
  <c r="G414" i="2"/>
  <c r="G390" i="2"/>
  <c r="G412" i="2"/>
  <c r="G382" i="2"/>
  <c r="G405" i="2"/>
  <c r="G404" i="2"/>
  <c r="G420" i="2"/>
  <c r="G419" i="2"/>
  <c r="G391" i="2"/>
  <c r="G407" i="2"/>
  <c r="G300" i="2"/>
  <c r="G292" i="2"/>
  <c r="G284" i="2"/>
  <c r="G297" i="2"/>
  <c r="G289" i="2"/>
  <c r="G281" i="2"/>
  <c r="G285" i="2"/>
  <c r="G293" i="2"/>
  <c r="G294" i="2"/>
  <c r="G286" i="2"/>
  <c r="G158" i="2"/>
  <c r="G150" i="2"/>
  <c r="G142" i="2"/>
  <c r="G166" i="2"/>
  <c r="G174" i="2"/>
  <c r="G173" i="2"/>
  <c r="G165" i="2"/>
  <c r="G157" i="2"/>
  <c r="G141" i="2"/>
  <c r="G149" i="2"/>
  <c r="G180" i="2"/>
  <c r="G172" i="2"/>
  <c r="G164" i="2"/>
  <c r="G156" i="2"/>
  <c r="G148" i="2"/>
  <c r="G140" i="2"/>
  <c r="G178" i="2"/>
  <c r="G170" i="2"/>
  <c r="G162" i="2"/>
  <c r="G154" i="2"/>
  <c r="G146" i="2"/>
  <c r="G138" i="2"/>
  <c r="G177" i="2"/>
  <c r="G169" i="2"/>
  <c r="G161" i="2"/>
  <c r="G153" i="2"/>
  <c r="G145" i="2"/>
  <c r="G137" i="2"/>
  <c r="G595" i="2"/>
  <c r="G587" i="2"/>
  <c r="G579" i="2"/>
  <c r="G571" i="2"/>
  <c r="G593" i="2"/>
  <c r="G585" i="2"/>
  <c r="G577" i="2"/>
  <c r="G569" i="2"/>
  <c r="G597" i="2"/>
  <c r="G589" i="2"/>
  <c r="G581" i="2"/>
  <c r="G573" i="2"/>
  <c r="G565" i="2"/>
  <c r="G596" i="2"/>
  <c r="G588" i="2"/>
  <c r="G580" i="2"/>
  <c r="G572" i="2"/>
  <c r="G564" i="2"/>
  <c r="G473" i="2"/>
  <c r="G465" i="2"/>
  <c r="G457" i="2"/>
  <c r="G449" i="2"/>
  <c r="G464" i="2"/>
  <c r="G456" i="2"/>
  <c r="G479" i="2"/>
  <c r="G471" i="2"/>
  <c r="G463" i="2"/>
  <c r="G455" i="2"/>
  <c r="G447" i="2"/>
  <c r="G476" i="2"/>
  <c r="G468" i="2"/>
  <c r="G460" i="2"/>
  <c r="G452" i="2"/>
  <c r="G475" i="2"/>
  <c r="G467" i="2"/>
  <c r="G459" i="2"/>
  <c r="G451" i="2"/>
  <c r="G474" i="2"/>
  <c r="G466" i="2"/>
  <c r="G458" i="2"/>
  <c r="G450" i="2"/>
  <c r="G472" i="2"/>
  <c r="G448" i="2"/>
  <c r="G343" i="2"/>
  <c r="G210" i="2"/>
  <c r="G226" i="2"/>
  <c r="G218" i="2"/>
  <c r="G219" i="2"/>
  <c r="G211" i="2"/>
  <c r="G233" i="2"/>
  <c r="G209" i="2"/>
  <c r="G217" i="2"/>
  <c r="G225" i="2"/>
  <c r="G227" i="2"/>
  <c r="G235" i="2"/>
  <c r="G236" i="2"/>
  <c r="G228" i="2"/>
  <c r="G220" i="2"/>
  <c r="G212" i="2"/>
  <c r="G234" i="2"/>
  <c r="G238" i="2"/>
  <c r="G230" i="2"/>
  <c r="G222" i="2"/>
  <c r="G214" i="2"/>
  <c r="G206" i="2"/>
  <c r="G237" i="2"/>
  <c r="G229" i="2"/>
  <c r="G221" i="2"/>
  <c r="G213" i="2"/>
  <c r="G205" i="2"/>
  <c r="G102" i="2"/>
  <c r="G103" i="2"/>
  <c r="G690" i="2"/>
  <c r="G707" i="2"/>
  <c r="G699" i="2"/>
  <c r="G691" i="2"/>
  <c r="G710" i="2"/>
  <c r="G702" i="2"/>
  <c r="G694" i="2"/>
  <c r="G708" i="2"/>
  <c r="G700" i="2"/>
  <c r="G692" i="2"/>
  <c r="G711" i="2"/>
  <c r="G703" i="2"/>
  <c r="G695" i="2"/>
  <c r="G406" i="2"/>
  <c r="G278" i="2"/>
  <c r="G270" i="2"/>
  <c r="G262" i="2"/>
  <c r="G277" i="2"/>
  <c r="G269" i="2"/>
  <c r="G20" i="2"/>
  <c r="G477" i="2"/>
  <c r="G469" i="2"/>
  <c r="G461" i="2"/>
  <c r="G453" i="2"/>
  <c r="G534" i="2"/>
  <c r="G526" i="2"/>
  <c r="G518" i="2"/>
  <c r="G510" i="2"/>
  <c r="G502" i="2"/>
  <c r="G276" i="2"/>
  <c r="G268" i="2"/>
  <c r="G19" i="2"/>
  <c r="G18" i="2"/>
  <c r="G175" i="2"/>
  <c r="G167" i="2"/>
  <c r="G159" i="2"/>
  <c r="G151" i="2"/>
  <c r="G143" i="2"/>
  <c r="G232" i="2"/>
  <c r="G224" i="2"/>
  <c r="G216" i="2"/>
  <c r="G208" i="2"/>
  <c r="G295" i="2"/>
  <c r="G287" i="2"/>
  <c r="G279" i="2"/>
  <c r="G598" i="2"/>
  <c r="G590" i="2"/>
  <c r="G582" i="2"/>
  <c r="G574" i="2"/>
  <c r="G566" i="2"/>
  <c r="G275" i="2"/>
  <c r="G267" i="2"/>
  <c r="G17" i="2"/>
  <c r="G239" i="2"/>
  <c r="G215" i="2"/>
  <c r="G274" i="2"/>
  <c r="G266" i="2"/>
  <c r="G497" i="2"/>
  <c r="G231" i="2"/>
  <c r="G223" i="2"/>
  <c r="G207" i="2"/>
  <c r="G409" i="2"/>
  <c r="G273" i="2"/>
  <c r="G265" i="2"/>
  <c r="G712" i="2"/>
  <c r="G704" i="2"/>
  <c r="G696" i="2"/>
  <c r="G688" i="2"/>
  <c r="G272" i="2"/>
  <c r="G264" i="2"/>
  <c r="G55" i="2"/>
  <c r="G47" i="2"/>
  <c r="G39" i="2"/>
  <c r="G31" i="2"/>
  <c r="G23" i="2"/>
  <c r="G54" i="2"/>
  <c r="G46" i="2"/>
  <c r="G38" i="2"/>
  <c r="G30" i="2"/>
  <c r="G22" i="2"/>
  <c r="G61" i="2"/>
  <c r="G53" i="2"/>
  <c r="G45" i="2"/>
  <c r="G37" i="2"/>
  <c r="G29" i="2"/>
  <c r="G21" i="2"/>
  <c r="G60" i="2"/>
  <c r="G52" i="2"/>
  <c r="G44" i="2"/>
  <c r="G36" i="2"/>
  <c r="G28" i="2"/>
  <c r="G59" i="2"/>
  <c r="G51" i="2"/>
  <c r="G43" i="2"/>
  <c r="G35" i="2"/>
  <c r="G27" i="2"/>
  <c r="G58" i="2"/>
  <c r="G50" i="2"/>
  <c r="G42" i="2"/>
  <c r="G34" i="2"/>
  <c r="G26" i="2"/>
  <c r="G57" i="2"/>
  <c r="G49" i="2"/>
  <c r="G41" i="2"/>
  <c r="G33" i="2"/>
  <c r="G25" i="2"/>
  <c r="G56" i="2"/>
  <c r="G48" i="2"/>
  <c r="G40" i="2"/>
  <c r="G32" i="2"/>
  <c r="G24" i="2"/>
  <c r="P442" i="2" l="1"/>
  <c r="P323" i="2"/>
  <c r="P203" i="2"/>
  <c r="P683" i="2"/>
  <c r="P83" i="2"/>
  <c r="O142" i="2"/>
  <c r="O622" i="2"/>
  <c r="O502" i="2"/>
  <c r="O262" i="2"/>
  <c r="P562" i="2"/>
  <c r="O382" i="2"/>
  <c r="O21" i="2"/>
</calcChain>
</file>

<file path=xl/sharedStrings.xml><?xml version="1.0" encoding="utf-8"?>
<sst xmlns="http://schemas.openxmlformats.org/spreadsheetml/2006/main" count="121" uniqueCount="55">
  <si>
    <t>Time (seconds)</t>
  </si>
  <si>
    <t>Diameter (pixels)</t>
  </si>
  <si>
    <t xml:space="preserve"> </t>
  </si>
  <si>
    <t>diameter</t>
  </si>
  <si>
    <t>A</t>
  </si>
  <si>
    <t>B</t>
  </si>
  <si>
    <t>C</t>
  </si>
  <si>
    <t>A+BexpC*t</t>
  </si>
  <si>
    <t>Simulation</t>
  </si>
  <si>
    <t>cycle</t>
  </si>
  <si>
    <t>Cycle2</t>
  </si>
  <si>
    <t>Cycle3</t>
  </si>
  <si>
    <t>Cycle4</t>
  </si>
  <si>
    <t>Cycle5</t>
  </si>
  <si>
    <t>Cycle6</t>
  </si>
  <si>
    <t>durchsn</t>
  </si>
  <si>
    <t>standabw</t>
  </si>
  <si>
    <t>Shrinkage</t>
  </si>
  <si>
    <t>Swelling</t>
  </si>
  <si>
    <t>A-B</t>
  </si>
  <si>
    <t>C1</t>
  </si>
  <si>
    <t>C2</t>
  </si>
  <si>
    <t>C3</t>
  </si>
  <si>
    <t>C4</t>
  </si>
  <si>
    <t>C5</t>
  </si>
  <si>
    <t>C6</t>
  </si>
  <si>
    <t>mean</t>
  </si>
  <si>
    <t>tau</t>
  </si>
  <si>
    <t>OG10-10</t>
  </si>
  <si>
    <t>error tau</t>
  </si>
  <si>
    <t>low</t>
  </si>
  <si>
    <t>med</t>
  </si>
  <si>
    <t>high</t>
  </si>
  <si>
    <t>Fe-Low</t>
  </si>
  <si>
    <t>Fe-High</t>
  </si>
  <si>
    <t>Fe-Med</t>
  </si>
  <si>
    <t>diameter swollen</t>
  </si>
  <si>
    <t>%shrinkage</t>
  </si>
  <si>
    <t>Δ diameter%</t>
  </si>
  <si>
    <t>i</t>
  </si>
  <si>
    <t>o</t>
  </si>
  <si>
    <t>u</t>
  </si>
  <si>
    <t>time constants</t>
  </si>
  <si>
    <t>shrinkage</t>
  </si>
  <si>
    <t>c</t>
  </si>
  <si>
    <t>delta</t>
  </si>
  <si>
    <t>swelling</t>
  </si>
  <si>
    <t>[1000s]</t>
  </si>
  <si>
    <t>Overview</t>
  </si>
  <si>
    <t>in</t>
  </si>
  <si>
    <t>vol</t>
  </si>
  <si>
    <t>Δ volume</t>
  </si>
  <si>
    <t>rel. Vol</t>
  </si>
  <si>
    <r>
      <t>Vol (cm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</si>
  <si>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Diameter (cm)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</si>
</sst>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1" fillId="0" borderId="2" xfId="0" applyFont="1" applyBorder="1"/>
    <xf numFmtId="0" fontId="0" fillId="2" borderId="0" xfId="0" applyFill="1"/>
    <xf numFmtId="0" fontId="0" fillId="2" borderId="2" xfId="0" applyFill="1" applyBorder="1"/>
    <xf numFmtId="0" fontId="1" fillId="0" borderId="4" xfId="0" applyFont="1" applyBorder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0" fillId="0" borderId="11" xfId="0" applyBorder="1" applyAlignment="1">
      <alignment vertical="center"/>
    </xf>
    <xf numFmtId="164" fontId="0" fillId="0" borderId="11" xfId="0" applyNumberFormat="1" applyBorder="1" applyAlignment="1">
      <alignment horizontal="center" vertical="center"/>
    </xf>
    <xf numFmtId="0" fontId="0" fillId="0" borderId="3" xfId="0" applyBorder="1"/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 vertical="center"/>
    </xf>
    <xf numFmtId="2" fontId="0" fillId="0" borderId="0" xfId="0" applyNumberForma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Calculation!$B$2:$B$62</c:f>
              <c:numCache>
                <c:formatCode>General</c:formatCode>
                <c:ptCount val="61"/>
                <c:pt idx="0">
                  <c:v>0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120</c:v>
                </c:pt>
                <c:pt idx="5">
                  <c:v>150</c:v>
                </c:pt>
                <c:pt idx="6">
                  <c:v>180</c:v>
                </c:pt>
                <c:pt idx="7">
                  <c:v>210</c:v>
                </c:pt>
                <c:pt idx="8">
                  <c:v>240</c:v>
                </c:pt>
                <c:pt idx="9">
                  <c:v>270</c:v>
                </c:pt>
                <c:pt idx="10">
                  <c:v>300</c:v>
                </c:pt>
                <c:pt idx="11">
                  <c:v>330</c:v>
                </c:pt>
                <c:pt idx="12">
                  <c:v>360</c:v>
                </c:pt>
                <c:pt idx="13">
                  <c:v>390</c:v>
                </c:pt>
                <c:pt idx="14">
                  <c:v>420</c:v>
                </c:pt>
                <c:pt idx="15">
                  <c:v>450</c:v>
                </c:pt>
                <c:pt idx="16">
                  <c:v>481</c:v>
                </c:pt>
                <c:pt idx="17">
                  <c:v>510</c:v>
                </c:pt>
                <c:pt idx="18">
                  <c:v>540</c:v>
                </c:pt>
                <c:pt idx="19">
                  <c:v>570</c:v>
                </c:pt>
                <c:pt idx="20">
                  <c:v>600</c:v>
                </c:pt>
                <c:pt idx="21">
                  <c:v>630</c:v>
                </c:pt>
                <c:pt idx="22">
                  <c:v>660</c:v>
                </c:pt>
                <c:pt idx="23">
                  <c:v>691</c:v>
                </c:pt>
                <c:pt idx="24">
                  <c:v>720</c:v>
                </c:pt>
                <c:pt idx="25">
                  <c:v>750</c:v>
                </c:pt>
                <c:pt idx="26">
                  <c:v>781</c:v>
                </c:pt>
                <c:pt idx="27">
                  <c:v>810</c:v>
                </c:pt>
                <c:pt idx="28">
                  <c:v>840</c:v>
                </c:pt>
                <c:pt idx="29">
                  <c:v>871</c:v>
                </c:pt>
                <c:pt idx="30">
                  <c:v>900</c:v>
                </c:pt>
                <c:pt idx="31">
                  <c:v>930</c:v>
                </c:pt>
                <c:pt idx="32">
                  <c:v>961</c:v>
                </c:pt>
                <c:pt idx="33">
                  <c:v>990</c:v>
                </c:pt>
                <c:pt idx="34">
                  <c:v>1020</c:v>
                </c:pt>
                <c:pt idx="35">
                  <c:v>1050</c:v>
                </c:pt>
                <c:pt idx="36">
                  <c:v>1080</c:v>
                </c:pt>
                <c:pt idx="37">
                  <c:v>1110</c:v>
                </c:pt>
                <c:pt idx="38">
                  <c:v>1140</c:v>
                </c:pt>
                <c:pt idx="39">
                  <c:v>1170</c:v>
                </c:pt>
                <c:pt idx="40">
                  <c:v>1200</c:v>
                </c:pt>
                <c:pt idx="41">
                  <c:v>1230</c:v>
                </c:pt>
                <c:pt idx="42">
                  <c:v>1260</c:v>
                </c:pt>
                <c:pt idx="43">
                  <c:v>1290</c:v>
                </c:pt>
                <c:pt idx="44">
                  <c:v>1320</c:v>
                </c:pt>
                <c:pt idx="45">
                  <c:v>1351</c:v>
                </c:pt>
                <c:pt idx="46">
                  <c:v>1380</c:v>
                </c:pt>
                <c:pt idx="47">
                  <c:v>1410</c:v>
                </c:pt>
                <c:pt idx="48">
                  <c:v>1441</c:v>
                </c:pt>
                <c:pt idx="49">
                  <c:v>1470</c:v>
                </c:pt>
                <c:pt idx="50">
                  <c:v>1500</c:v>
                </c:pt>
                <c:pt idx="51">
                  <c:v>1530</c:v>
                </c:pt>
                <c:pt idx="52">
                  <c:v>1560</c:v>
                </c:pt>
                <c:pt idx="53">
                  <c:v>1590</c:v>
                </c:pt>
                <c:pt idx="54">
                  <c:v>1620</c:v>
                </c:pt>
                <c:pt idx="55">
                  <c:v>1650</c:v>
                </c:pt>
                <c:pt idx="56">
                  <c:v>1680</c:v>
                </c:pt>
                <c:pt idx="57">
                  <c:v>1710</c:v>
                </c:pt>
                <c:pt idx="58">
                  <c:v>1740</c:v>
                </c:pt>
                <c:pt idx="59">
                  <c:v>1770</c:v>
                </c:pt>
                <c:pt idx="60">
                  <c:v>1802</c:v>
                </c:pt>
              </c:numCache>
            </c:numRef>
          </c:xVal>
          <c:yVal>
            <c:numRef>
              <c:f>Calculation!$C$2:$C$62</c:f>
              <c:numCache>
                <c:formatCode>General</c:formatCode>
                <c:ptCount val="61"/>
                <c:pt idx="0">
                  <c:v>0.7</c:v>
                </c:pt>
                <c:pt idx="1">
                  <c:v>0.68014455524999495</c:v>
                </c:pt>
                <c:pt idx="2">
                  <c:v>0.66569878554040807</c:v>
                </c:pt>
                <c:pt idx="3">
                  <c:v>0.65457811218602702</c:v>
                </c:pt>
                <c:pt idx="4">
                  <c:v>0.64813469494272202</c:v>
                </c:pt>
                <c:pt idx="5">
                  <c:v>0.64475198703704728</c:v>
                </c:pt>
                <c:pt idx="6">
                  <c:v>0.64270490766048616</c:v>
                </c:pt>
                <c:pt idx="7">
                  <c:v>0.64142236373827455</c:v>
                </c:pt>
                <c:pt idx="8">
                  <c:v>0.64025434473167531</c:v>
                </c:pt>
                <c:pt idx="9">
                  <c:v>0.63948532737797315</c:v>
                </c:pt>
                <c:pt idx="10">
                  <c:v>0.63885317687032339</c:v>
                </c:pt>
                <c:pt idx="11">
                  <c:v>0.63801103023422367</c:v>
                </c:pt>
                <c:pt idx="12">
                  <c:v>0.63765592416845074</c:v>
                </c:pt>
                <c:pt idx="13">
                  <c:v>0.6370876914013136</c:v>
                </c:pt>
                <c:pt idx="14">
                  <c:v>0.63673431953780268</c:v>
                </c:pt>
                <c:pt idx="15">
                  <c:v>0.63639234386058463</c:v>
                </c:pt>
                <c:pt idx="16">
                  <c:v>0.63601104458402358</c:v>
                </c:pt>
                <c:pt idx="17">
                  <c:v>0.63579580080457321</c:v>
                </c:pt>
                <c:pt idx="18">
                  <c:v>0.63535130449493316</c:v>
                </c:pt>
                <c:pt idx="19">
                  <c:v>0.63505313431641042</c:v>
                </c:pt>
                <c:pt idx="20">
                  <c:v>0.63472701420273048</c:v>
                </c:pt>
                <c:pt idx="21">
                  <c:v>0.63468618162219848</c:v>
                </c:pt>
                <c:pt idx="22">
                  <c:v>0.6345632109163496</c:v>
                </c:pt>
                <c:pt idx="23">
                  <c:v>0.63406758942314212</c:v>
                </c:pt>
                <c:pt idx="24">
                  <c:v>0.63404326554725976</c:v>
                </c:pt>
                <c:pt idx="25">
                  <c:v>0.63391581294205868</c:v>
                </c:pt>
                <c:pt idx="26">
                  <c:v>0.63353928835224504</c:v>
                </c:pt>
                <c:pt idx="27">
                  <c:v>0.63340059721550168</c:v>
                </c:pt>
                <c:pt idx="28">
                  <c:v>0.63322386623953164</c:v>
                </c:pt>
                <c:pt idx="29">
                  <c:v>0.63302713563228041</c:v>
                </c:pt>
                <c:pt idx="30">
                  <c:v>0.63288321936664438</c:v>
                </c:pt>
                <c:pt idx="31">
                  <c:v>0.63273734367767265</c:v>
                </c:pt>
                <c:pt idx="32">
                  <c:v>0.63250680738736709</c:v>
                </c:pt>
                <c:pt idx="33">
                  <c:v>0.63244608778609057</c:v>
                </c:pt>
                <c:pt idx="34">
                  <c:v>0.63212658917195641</c:v>
                </c:pt>
                <c:pt idx="35">
                  <c:v>0.63204179343797828</c:v>
                </c:pt>
                <c:pt idx="36">
                  <c:v>0.63195440766166044</c:v>
                </c:pt>
                <c:pt idx="37">
                  <c:v>0.63196526331737846</c:v>
                </c:pt>
                <c:pt idx="38">
                  <c:v>0.6318230587318967</c:v>
                </c:pt>
                <c:pt idx="39">
                  <c:v>0.63181051391813126</c:v>
                </c:pt>
                <c:pt idx="40">
                  <c:v>0.63178251893875959</c:v>
                </c:pt>
                <c:pt idx="41">
                  <c:v>0.6313386082039093</c:v>
                </c:pt>
                <c:pt idx="42">
                  <c:v>0.63124212349624309</c:v>
                </c:pt>
                <c:pt idx="43">
                  <c:v>0.63109268931431839</c:v>
                </c:pt>
                <c:pt idx="44">
                  <c:v>0.63112509862672084</c:v>
                </c:pt>
                <c:pt idx="45">
                  <c:v>0.63099014615978932</c:v>
                </c:pt>
                <c:pt idx="46">
                  <c:v>0.63094962888875972</c:v>
                </c:pt>
                <c:pt idx="47">
                  <c:v>0.63087499062517283</c:v>
                </c:pt>
                <c:pt idx="48">
                  <c:v>0.63083769401548662</c:v>
                </c:pt>
                <c:pt idx="49">
                  <c:v>0.63061765302718176</c:v>
                </c:pt>
                <c:pt idx="50">
                  <c:v>0.63055528931207283</c:v>
                </c:pt>
                <c:pt idx="51">
                  <c:v>0.63058339690198117</c:v>
                </c:pt>
                <c:pt idx="52">
                  <c:v>0.63033484292583652</c:v>
                </c:pt>
                <c:pt idx="53">
                  <c:v>0.63021964234700567</c:v>
                </c:pt>
                <c:pt idx="54">
                  <c:v>0.63026781713451663</c:v>
                </c:pt>
                <c:pt idx="55">
                  <c:v>0.63020236789070772</c:v>
                </c:pt>
                <c:pt idx="56">
                  <c:v>0.63016085964695701</c:v>
                </c:pt>
                <c:pt idx="57">
                  <c:v>0.63000908316587334</c:v>
                </c:pt>
                <c:pt idx="58">
                  <c:v>0.63000403821383855</c:v>
                </c:pt>
                <c:pt idx="59">
                  <c:v>0.62996480470292493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B36-4486-A418-BF1EA344C2CA}"/>
            </c:ext>
          </c:extLst>
        </c:ser>
        <c:ser>
          <c:idx val="1"/>
          <c:order val="1"/>
          <c:tx>
            <c:strRef>
              <c:f>Calculation!$F$1</c:f>
              <c:strCache>
                <c:ptCount val="1"/>
                <c:pt idx="0">
                  <c:v>Simulation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Calculation!$B$2:$B$61</c:f>
              <c:numCache>
                <c:formatCode>General</c:formatCode>
                <c:ptCount val="60"/>
                <c:pt idx="0">
                  <c:v>0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120</c:v>
                </c:pt>
                <c:pt idx="5">
                  <c:v>150</c:v>
                </c:pt>
                <c:pt idx="6">
                  <c:v>180</c:v>
                </c:pt>
                <c:pt idx="7">
                  <c:v>210</c:v>
                </c:pt>
                <c:pt idx="8">
                  <c:v>240</c:v>
                </c:pt>
                <c:pt idx="9">
                  <c:v>270</c:v>
                </c:pt>
                <c:pt idx="10">
                  <c:v>300</c:v>
                </c:pt>
                <c:pt idx="11">
                  <c:v>330</c:v>
                </c:pt>
                <c:pt idx="12">
                  <c:v>360</c:v>
                </c:pt>
                <c:pt idx="13">
                  <c:v>390</c:v>
                </c:pt>
                <c:pt idx="14">
                  <c:v>420</c:v>
                </c:pt>
                <c:pt idx="15">
                  <c:v>450</c:v>
                </c:pt>
                <c:pt idx="16">
                  <c:v>481</c:v>
                </c:pt>
                <c:pt idx="17">
                  <c:v>510</c:v>
                </c:pt>
                <c:pt idx="18">
                  <c:v>540</c:v>
                </c:pt>
                <c:pt idx="19">
                  <c:v>570</c:v>
                </c:pt>
                <c:pt idx="20">
                  <c:v>600</c:v>
                </c:pt>
                <c:pt idx="21">
                  <c:v>630</c:v>
                </c:pt>
                <c:pt idx="22">
                  <c:v>660</c:v>
                </c:pt>
                <c:pt idx="23">
                  <c:v>691</c:v>
                </c:pt>
                <c:pt idx="24">
                  <c:v>720</c:v>
                </c:pt>
                <c:pt idx="25">
                  <c:v>750</c:v>
                </c:pt>
                <c:pt idx="26">
                  <c:v>781</c:v>
                </c:pt>
                <c:pt idx="27">
                  <c:v>810</c:v>
                </c:pt>
                <c:pt idx="28">
                  <c:v>840</c:v>
                </c:pt>
                <c:pt idx="29">
                  <c:v>871</c:v>
                </c:pt>
                <c:pt idx="30">
                  <c:v>900</c:v>
                </c:pt>
                <c:pt idx="31">
                  <c:v>930</c:v>
                </c:pt>
                <c:pt idx="32">
                  <c:v>961</c:v>
                </c:pt>
                <c:pt idx="33">
                  <c:v>990</c:v>
                </c:pt>
                <c:pt idx="34">
                  <c:v>1020</c:v>
                </c:pt>
                <c:pt idx="35">
                  <c:v>1050</c:v>
                </c:pt>
                <c:pt idx="36">
                  <c:v>1080</c:v>
                </c:pt>
                <c:pt idx="37">
                  <c:v>1110</c:v>
                </c:pt>
                <c:pt idx="38">
                  <c:v>1140</c:v>
                </c:pt>
                <c:pt idx="39">
                  <c:v>1170</c:v>
                </c:pt>
                <c:pt idx="40">
                  <c:v>1200</c:v>
                </c:pt>
                <c:pt idx="41">
                  <c:v>1230</c:v>
                </c:pt>
                <c:pt idx="42">
                  <c:v>1260</c:v>
                </c:pt>
                <c:pt idx="43">
                  <c:v>1290</c:v>
                </c:pt>
                <c:pt idx="44">
                  <c:v>1320</c:v>
                </c:pt>
                <c:pt idx="45">
                  <c:v>1351</c:v>
                </c:pt>
                <c:pt idx="46">
                  <c:v>1380</c:v>
                </c:pt>
                <c:pt idx="47">
                  <c:v>1410</c:v>
                </c:pt>
                <c:pt idx="48">
                  <c:v>1441</c:v>
                </c:pt>
                <c:pt idx="49">
                  <c:v>1470</c:v>
                </c:pt>
                <c:pt idx="50">
                  <c:v>1500</c:v>
                </c:pt>
                <c:pt idx="51">
                  <c:v>1530</c:v>
                </c:pt>
                <c:pt idx="52">
                  <c:v>1560</c:v>
                </c:pt>
                <c:pt idx="53">
                  <c:v>1590</c:v>
                </c:pt>
                <c:pt idx="54">
                  <c:v>1620</c:v>
                </c:pt>
                <c:pt idx="55">
                  <c:v>1650</c:v>
                </c:pt>
                <c:pt idx="56">
                  <c:v>1680</c:v>
                </c:pt>
                <c:pt idx="57">
                  <c:v>1710</c:v>
                </c:pt>
                <c:pt idx="58">
                  <c:v>1740</c:v>
                </c:pt>
                <c:pt idx="59">
                  <c:v>1770</c:v>
                </c:pt>
              </c:numCache>
            </c:numRef>
          </c:xVal>
          <c:yVal>
            <c:numRef>
              <c:f>Calculation!$F$2:$F$61</c:f>
              <c:numCache>
                <c:formatCode>General</c:formatCode>
                <c:ptCount val="60"/>
                <c:pt idx="0">
                  <c:v>0.64413951926237023</c:v>
                </c:pt>
                <c:pt idx="1">
                  <c:v>0.64345122100617724</c:v>
                </c:pt>
                <c:pt idx="2">
                  <c:v>0.64279453091624461</c:v>
                </c:pt>
                <c:pt idx="3">
                  <c:v>0.64216799747621989</c:v>
                </c:pt>
                <c:pt idx="4">
                  <c:v>0.64157023582656636</c:v>
                </c:pt>
                <c:pt idx="5">
                  <c:v>0.64099992470353606</c:v>
                </c:pt>
                <c:pt idx="6">
                  <c:v>0.64045580351871167</c:v>
                </c:pt>
                <c:pt idx="7">
                  <c:v>0.63993666957266204</c:v>
                </c:pt>
                <c:pt idx="8">
                  <c:v>0.6394413753965531</c:v>
                </c:pt>
                <c:pt idx="9">
                  <c:v>0.63896882621583739</c:v>
                </c:pt>
                <c:pt idx="10">
                  <c:v>0.63851797753041695</c:v>
                </c:pt>
                <c:pt idx="11">
                  <c:v>0.63808783280593051</c:v>
                </c:pt>
                <c:pt idx="12">
                  <c:v>0.63767744127106096</c:v>
                </c:pt>
                <c:pt idx="13">
                  <c:v>0.63728589581599671</c:v>
                </c:pt>
                <c:pt idx="14">
                  <c:v>0.63691233098739897</c:v>
                </c:pt>
                <c:pt idx="15">
                  <c:v>0.63655592107544556</c:v>
                </c:pt>
                <c:pt idx="16">
                  <c:v>0.63620481653479166</c:v>
                </c:pt>
                <c:pt idx="17">
                  <c:v>0.63589145101292022</c:v>
                </c:pt>
                <c:pt idx="18">
                  <c:v>0.63558192214951659</c:v>
                </c:pt>
                <c:pt idx="19">
                  <c:v>0.63528660753072097</c:v>
                </c:pt>
                <c:pt idx="20">
                  <c:v>0.63500485440723076</c:v>
                </c:pt>
                <c:pt idx="21">
                  <c:v>0.63473604000542339</c:v>
                </c:pt>
                <c:pt idx="22">
                  <c:v>0.63447957015080769</c:v>
                </c:pt>
                <c:pt idx="23">
                  <c:v>0.63422691800091979</c:v>
                </c:pt>
                <c:pt idx="24">
                  <c:v>0.63400142256114533</c:v>
                </c:pt>
                <c:pt idx="25">
                  <c:v>0.63377868795154535</c:v>
                </c:pt>
                <c:pt idx="26">
                  <c:v>0.63355926887769665</c:v>
                </c:pt>
                <c:pt idx="27">
                  <c:v>0.63336343440498644</c:v>
                </c:pt>
                <c:pt idx="28">
                  <c:v>0.63316999761145765</c:v>
                </c:pt>
                <c:pt idx="29">
                  <c:v>0.6329794402384451</c:v>
                </c:pt>
                <c:pt idx="30">
                  <c:v>0.63280936522167297</c:v>
                </c:pt>
                <c:pt idx="31">
                  <c:v>0.63264137250083852</c:v>
                </c:pt>
                <c:pt idx="32">
                  <c:v>0.6324758804505235</c:v>
                </c:pt>
                <c:pt idx="33">
                  <c:v>0.63232817657117202</c:v>
                </c:pt>
                <c:pt idx="34">
                  <c:v>0.63218228108904306</c:v>
                </c:pt>
                <c:pt idx="35">
                  <c:v>0.63204308544759269</c:v>
                </c:pt>
                <c:pt idx="36">
                  <c:v>0.63191028197543531</c:v>
                </c:pt>
                <c:pt idx="37">
                  <c:v>0.63178357713013078</c:v>
                </c:pt>
                <c:pt idx="38">
                  <c:v>0.63166269084935156</c:v>
                </c:pt>
                <c:pt idx="39">
                  <c:v>0.63154735593184708</c:v>
                </c:pt>
                <c:pt idx="40">
                  <c:v>0.6314373174468344</c:v>
                </c:pt>
                <c:pt idx="41">
                  <c:v>0.63133233217051143</c:v>
                </c:pt>
                <c:pt idx="42">
                  <c:v>0.63123216804844684</c:v>
                </c:pt>
                <c:pt idx="43">
                  <c:v>0.63113660368265811</c:v>
                </c:pt>
                <c:pt idx="44">
                  <c:v>0.63104542784224371</c:v>
                </c:pt>
                <c:pt idx="45">
                  <c:v>0.63095560920787419</c:v>
                </c:pt>
                <c:pt idx="46">
                  <c:v>0.63087544486941083</c:v>
                </c:pt>
                <c:pt idx="47">
                  <c:v>0.6307962620147628</c:v>
                </c:pt>
                <c:pt idx="48">
                  <c:v>0.6307182578435081</c:v>
                </c:pt>
                <c:pt idx="49">
                  <c:v>0.63064863807217775</c:v>
                </c:pt>
                <c:pt idx="50">
                  <c:v>0.63057987068334187</c:v>
                </c:pt>
                <c:pt idx="51">
                  <c:v>0.63051426124389787</c:v>
                </c:pt>
                <c:pt idx="52">
                  <c:v>0.63045166473388026</c:v>
                </c:pt>
                <c:pt idx="53">
                  <c:v>0.63039194279295852</c:v>
                </c:pt>
                <c:pt idx="54">
                  <c:v>0.63033496341461193</c:v>
                </c:pt>
                <c:pt idx="55">
                  <c:v>0.63028060065434921</c:v>
                </c:pt>
                <c:pt idx="56">
                  <c:v>0.6302287343513262</c:v>
                </c:pt>
                <c:pt idx="57">
                  <c:v>0.63017924986274854</c:v>
                </c:pt>
                <c:pt idx="58">
                  <c:v>0.63013203781047034</c:v>
                </c:pt>
                <c:pt idx="59">
                  <c:v>0.63008699383923039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B36-4486-A418-BF1EA344C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sim2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Calculation!$B$8:$B$34</c15:sqref>
                        </c15:formulaRef>
                      </c:ext>
                    </c:extLst>
                    <c:numCache>
                      <c:formatCode>General</c:formatCode>
                      <c:ptCount val="27"/>
                      <c:pt idx="0">
                        <c:v>180</c:v>
                      </c:pt>
                      <c:pt idx="1">
                        <c:v>210</c:v>
                      </c:pt>
                      <c:pt idx="2">
                        <c:v>240</c:v>
                      </c:pt>
                      <c:pt idx="3">
                        <c:v>270</c:v>
                      </c:pt>
                      <c:pt idx="4">
                        <c:v>300</c:v>
                      </c:pt>
                      <c:pt idx="5">
                        <c:v>330</c:v>
                      </c:pt>
                      <c:pt idx="6">
                        <c:v>360</c:v>
                      </c:pt>
                      <c:pt idx="7">
                        <c:v>390</c:v>
                      </c:pt>
                      <c:pt idx="8">
                        <c:v>420</c:v>
                      </c:pt>
                      <c:pt idx="9">
                        <c:v>450</c:v>
                      </c:pt>
                      <c:pt idx="10">
                        <c:v>481</c:v>
                      </c:pt>
                      <c:pt idx="11">
                        <c:v>510</c:v>
                      </c:pt>
                      <c:pt idx="12">
                        <c:v>540</c:v>
                      </c:pt>
                      <c:pt idx="13">
                        <c:v>570</c:v>
                      </c:pt>
                      <c:pt idx="14">
                        <c:v>600</c:v>
                      </c:pt>
                      <c:pt idx="15">
                        <c:v>630</c:v>
                      </c:pt>
                      <c:pt idx="16">
                        <c:v>660</c:v>
                      </c:pt>
                      <c:pt idx="17">
                        <c:v>691</c:v>
                      </c:pt>
                      <c:pt idx="18">
                        <c:v>720</c:v>
                      </c:pt>
                      <c:pt idx="19">
                        <c:v>750</c:v>
                      </c:pt>
                      <c:pt idx="20">
                        <c:v>781</c:v>
                      </c:pt>
                      <c:pt idx="21">
                        <c:v>810</c:v>
                      </c:pt>
                      <c:pt idx="22">
                        <c:v>840</c:v>
                      </c:pt>
                      <c:pt idx="23">
                        <c:v>871</c:v>
                      </c:pt>
                      <c:pt idx="24">
                        <c:v>900</c:v>
                      </c:pt>
                      <c:pt idx="25">
                        <c:v>930</c:v>
                      </c:pt>
                      <c:pt idx="26">
                        <c:v>961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Calculation!$H$8:$H$34</c15:sqref>
                        </c15:formulaRef>
                      </c:ext>
                    </c:extLst>
                    <c:numCache>
                      <c:formatCode>General</c:formatCode>
                      <c:ptCount val="27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2B36-4486-A418-BF1EA344C2CA}"/>
                  </c:ext>
                </c:extLst>
              </c15:ser>
            </c15:filteredScatterSeries>
          </c:ext>
        </c:extLst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Calculation!$B$541:$B$601</c:f>
              <c:numCache>
                <c:formatCode>General</c:formatCode>
                <c:ptCount val="61"/>
                <c:pt idx="0">
                  <c:v>16403</c:v>
                </c:pt>
                <c:pt idx="1">
                  <c:v>16437</c:v>
                </c:pt>
                <c:pt idx="2">
                  <c:v>16467</c:v>
                </c:pt>
                <c:pt idx="3">
                  <c:v>16498</c:v>
                </c:pt>
                <c:pt idx="4">
                  <c:v>16528</c:v>
                </c:pt>
                <c:pt idx="5">
                  <c:v>16557</c:v>
                </c:pt>
                <c:pt idx="6">
                  <c:v>16588</c:v>
                </c:pt>
                <c:pt idx="7">
                  <c:v>16618</c:v>
                </c:pt>
                <c:pt idx="8">
                  <c:v>16647</c:v>
                </c:pt>
                <c:pt idx="9">
                  <c:v>16678</c:v>
                </c:pt>
                <c:pt idx="10">
                  <c:v>16708</c:v>
                </c:pt>
                <c:pt idx="11">
                  <c:v>16737</c:v>
                </c:pt>
                <c:pt idx="12">
                  <c:v>16768</c:v>
                </c:pt>
                <c:pt idx="13">
                  <c:v>16798</c:v>
                </c:pt>
                <c:pt idx="14">
                  <c:v>16828</c:v>
                </c:pt>
                <c:pt idx="15">
                  <c:v>16858</c:v>
                </c:pt>
                <c:pt idx="16">
                  <c:v>16888</c:v>
                </c:pt>
                <c:pt idx="17">
                  <c:v>16918</c:v>
                </c:pt>
                <c:pt idx="18">
                  <c:v>16947</c:v>
                </c:pt>
                <c:pt idx="19">
                  <c:v>16978</c:v>
                </c:pt>
                <c:pt idx="20">
                  <c:v>17008</c:v>
                </c:pt>
                <c:pt idx="21">
                  <c:v>17037</c:v>
                </c:pt>
                <c:pt idx="22">
                  <c:v>17068</c:v>
                </c:pt>
                <c:pt idx="23">
                  <c:v>17098</c:v>
                </c:pt>
                <c:pt idx="24">
                  <c:v>17127</c:v>
                </c:pt>
                <c:pt idx="25">
                  <c:v>17158</c:v>
                </c:pt>
                <c:pt idx="26">
                  <c:v>17188</c:v>
                </c:pt>
                <c:pt idx="27">
                  <c:v>17217</c:v>
                </c:pt>
                <c:pt idx="28">
                  <c:v>17248</c:v>
                </c:pt>
                <c:pt idx="29">
                  <c:v>17278</c:v>
                </c:pt>
                <c:pt idx="30">
                  <c:v>17307</c:v>
                </c:pt>
                <c:pt idx="31">
                  <c:v>17338</c:v>
                </c:pt>
                <c:pt idx="32">
                  <c:v>17368</c:v>
                </c:pt>
                <c:pt idx="33">
                  <c:v>17397</c:v>
                </c:pt>
                <c:pt idx="34">
                  <c:v>17428</c:v>
                </c:pt>
                <c:pt idx="35">
                  <c:v>17458</c:v>
                </c:pt>
                <c:pt idx="36">
                  <c:v>17487</c:v>
                </c:pt>
                <c:pt idx="37">
                  <c:v>17518</c:v>
                </c:pt>
                <c:pt idx="38">
                  <c:v>17548</c:v>
                </c:pt>
                <c:pt idx="39">
                  <c:v>17577</c:v>
                </c:pt>
                <c:pt idx="40">
                  <c:v>17608</c:v>
                </c:pt>
                <c:pt idx="41">
                  <c:v>17638</c:v>
                </c:pt>
                <c:pt idx="42">
                  <c:v>17667</c:v>
                </c:pt>
                <c:pt idx="43">
                  <c:v>17698</c:v>
                </c:pt>
                <c:pt idx="44">
                  <c:v>17728</c:v>
                </c:pt>
                <c:pt idx="45">
                  <c:v>17757</c:v>
                </c:pt>
                <c:pt idx="46">
                  <c:v>17788</c:v>
                </c:pt>
                <c:pt idx="47">
                  <c:v>17818</c:v>
                </c:pt>
                <c:pt idx="48">
                  <c:v>17848</c:v>
                </c:pt>
                <c:pt idx="49">
                  <c:v>17878</c:v>
                </c:pt>
                <c:pt idx="50">
                  <c:v>17908</c:v>
                </c:pt>
                <c:pt idx="51">
                  <c:v>17938</c:v>
                </c:pt>
                <c:pt idx="52">
                  <c:v>17967</c:v>
                </c:pt>
                <c:pt idx="53">
                  <c:v>17998</c:v>
                </c:pt>
                <c:pt idx="54">
                  <c:v>18028</c:v>
                </c:pt>
                <c:pt idx="55">
                  <c:v>18057</c:v>
                </c:pt>
                <c:pt idx="56">
                  <c:v>18088</c:v>
                </c:pt>
                <c:pt idx="57">
                  <c:v>18118</c:v>
                </c:pt>
                <c:pt idx="58">
                  <c:v>18147</c:v>
                </c:pt>
                <c:pt idx="59">
                  <c:v>18178</c:v>
                </c:pt>
                <c:pt idx="60">
                  <c:v>18208</c:v>
                </c:pt>
              </c:numCache>
            </c:numRef>
          </c:xVal>
          <c:yVal>
            <c:numRef>
              <c:f>Calculation!$D$541:$D$601</c:f>
              <c:numCache>
                <c:formatCode>General</c:formatCode>
                <c:ptCount val="61"/>
                <c:pt idx="0">
                  <c:v>0.62106118506888541</c:v>
                </c:pt>
                <c:pt idx="1">
                  <c:v>0.63810280782146456</c:v>
                </c:pt>
                <c:pt idx="2">
                  <c:v>0.6509839216928206</c:v>
                </c:pt>
                <c:pt idx="3">
                  <c:v>0.65174807427134618</c:v>
                </c:pt>
                <c:pt idx="4">
                  <c:v>0.64898123338974478</c:v>
                </c:pt>
                <c:pt idx="5">
                  <c:v>0.64428134256083347</c:v>
                </c:pt>
                <c:pt idx="6">
                  <c:v>0.63884461846954987</c:v>
                </c:pt>
                <c:pt idx="7">
                  <c:v>0.63357316160162169</c:v>
                </c:pt>
                <c:pt idx="8">
                  <c:v>0.62849780472194006</c:v>
                </c:pt>
                <c:pt idx="9">
                  <c:v>0.62373311779033169</c:v>
                </c:pt>
                <c:pt idx="10">
                  <c:v>0.61927781704668061</c:v>
                </c:pt>
                <c:pt idx="11">
                  <c:v>0.61614046497791408</c:v>
                </c:pt>
                <c:pt idx="12">
                  <c:v>0.61353429680977878</c:v>
                </c:pt>
                <c:pt idx="13">
                  <c:v>0.61199452790011311</c:v>
                </c:pt>
                <c:pt idx="14">
                  <c:v>0.61133431484676937</c:v>
                </c:pt>
                <c:pt idx="15">
                  <c:v>0.61151818533075297</c:v>
                </c:pt>
                <c:pt idx="16">
                  <c:v>0.61255375182433092</c:v>
                </c:pt>
                <c:pt idx="17">
                  <c:v>0.61454200345662879</c:v>
                </c:pt>
                <c:pt idx="18">
                  <c:v>0.61725936326849584</c:v>
                </c:pt>
                <c:pt idx="19">
                  <c:v>0.62133392778826813</c:v>
                </c:pt>
                <c:pt idx="20">
                  <c:v>0.62589866345128187</c:v>
                </c:pt>
                <c:pt idx="21">
                  <c:v>0.6308936839742304</c:v>
                </c:pt>
                <c:pt idx="22">
                  <c:v>0.63645148691434983</c:v>
                </c:pt>
                <c:pt idx="23">
                  <c:v>0.6421919441446593</c:v>
                </c:pt>
                <c:pt idx="24">
                  <c:v>0.64724613024348043</c:v>
                </c:pt>
                <c:pt idx="25">
                  <c:v>0.65284217572179237</c:v>
                </c:pt>
                <c:pt idx="26">
                  <c:v>0.65743513158525102</c:v>
                </c:pt>
                <c:pt idx="27">
                  <c:v>0.66205547433118428</c:v>
                </c:pt>
                <c:pt idx="28">
                  <c:v>0.66596218158526233</c:v>
                </c:pt>
                <c:pt idx="29">
                  <c:v>0.6697823363809926</c:v>
                </c:pt>
                <c:pt idx="30">
                  <c:v>0.67304087990913153</c:v>
                </c:pt>
                <c:pt idx="31">
                  <c:v>0.67611077826653965</c:v>
                </c:pt>
                <c:pt idx="32">
                  <c:v>0.67889978090172276</c:v>
                </c:pt>
                <c:pt idx="33">
                  <c:v>0.68113149651391569</c:v>
                </c:pt>
                <c:pt idx="34">
                  <c:v>0.68322172824806016</c:v>
                </c:pt>
                <c:pt idx="35">
                  <c:v>0.68507410400702695</c:v>
                </c:pt>
                <c:pt idx="36">
                  <c:v>0.68662008901830729</c:v>
                </c:pt>
                <c:pt idx="37">
                  <c:v>0.68821093806732592</c:v>
                </c:pt>
                <c:pt idx="38">
                  <c:v>0.68929864323929935</c:v>
                </c:pt>
                <c:pt idx="39">
                  <c:v>0.69044639234933014</c:v>
                </c:pt>
                <c:pt idx="40">
                  <c:v>0.69157456974811882</c:v>
                </c:pt>
                <c:pt idx="41">
                  <c:v>0.69234953293814749</c:v>
                </c:pt>
                <c:pt idx="42">
                  <c:v>0.69299970113163611</c:v>
                </c:pt>
                <c:pt idx="43">
                  <c:v>0.69383696047045196</c:v>
                </c:pt>
                <c:pt idx="44">
                  <c:v>0.69451978571952333</c:v>
                </c:pt>
                <c:pt idx="45">
                  <c:v>0.69487734669499168</c:v>
                </c:pt>
                <c:pt idx="46">
                  <c:v>0.69556618534671166</c:v>
                </c:pt>
                <c:pt idx="47">
                  <c:v>0.69593316056303089</c:v>
                </c:pt>
                <c:pt idx="48">
                  <c:v>0.6964674074702546</c:v>
                </c:pt>
                <c:pt idx="49">
                  <c:v>0.6967914105058487</c:v>
                </c:pt>
                <c:pt idx="50">
                  <c:v>0.6971589712969577</c:v>
                </c:pt>
                <c:pt idx="51">
                  <c:v>0.69761529171292957</c:v>
                </c:pt>
                <c:pt idx="52">
                  <c:v>0.69786580511240903</c:v>
                </c:pt>
                <c:pt idx="53">
                  <c:v>0.69799087037423668</c:v>
                </c:pt>
                <c:pt idx="54">
                  <c:v>0.6982366991753981</c:v>
                </c:pt>
                <c:pt idx="55">
                  <c:v>0.69845095198212725</c:v>
                </c:pt>
                <c:pt idx="56">
                  <c:v>0.69873696022270881</c:v>
                </c:pt>
                <c:pt idx="57">
                  <c:v>0.698974838719994</c:v>
                </c:pt>
                <c:pt idx="58">
                  <c:v>0.69916778561321891</c:v>
                </c:pt>
                <c:pt idx="59">
                  <c:v>0.69914897965362477</c:v>
                </c:pt>
                <c:pt idx="60">
                  <c:v>0.69949816240517826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83-40E6-8F8F-49633CE4FD8F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Calculation!$B$541:$B$599</c:f>
              <c:numCache>
                <c:formatCode>General</c:formatCode>
                <c:ptCount val="59"/>
                <c:pt idx="0">
                  <c:v>16403</c:v>
                </c:pt>
                <c:pt idx="1">
                  <c:v>16437</c:v>
                </c:pt>
                <c:pt idx="2">
                  <c:v>16467</c:v>
                </c:pt>
                <c:pt idx="3">
                  <c:v>16498</c:v>
                </c:pt>
                <c:pt idx="4">
                  <c:v>16528</c:v>
                </c:pt>
                <c:pt idx="5">
                  <c:v>16557</c:v>
                </c:pt>
                <c:pt idx="6">
                  <c:v>16588</c:v>
                </c:pt>
                <c:pt idx="7">
                  <c:v>16618</c:v>
                </c:pt>
                <c:pt idx="8">
                  <c:v>16647</c:v>
                </c:pt>
                <c:pt idx="9">
                  <c:v>16678</c:v>
                </c:pt>
                <c:pt idx="10">
                  <c:v>16708</c:v>
                </c:pt>
                <c:pt idx="11">
                  <c:v>16737</c:v>
                </c:pt>
                <c:pt idx="12">
                  <c:v>16768</c:v>
                </c:pt>
                <c:pt idx="13">
                  <c:v>16798</c:v>
                </c:pt>
                <c:pt idx="14">
                  <c:v>16828</c:v>
                </c:pt>
                <c:pt idx="15">
                  <c:v>16858</c:v>
                </c:pt>
                <c:pt idx="16">
                  <c:v>16888</c:v>
                </c:pt>
                <c:pt idx="17">
                  <c:v>16918</c:v>
                </c:pt>
                <c:pt idx="18">
                  <c:v>16947</c:v>
                </c:pt>
                <c:pt idx="19">
                  <c:v>16978</c:v>
                </c:pt>
                <c:pt idx="20">
                  <c:v>17008</c:v>
                </c:pt>
                <c:pt idx="21">
                  <c:v>17037</c:v>
                </c:pt>
                <c:pt idx="22">
                  <c:v>17068</c:v>
                </c:pt>
                <c:pt idx="23">
                  <c:v>17098</c:v>
                </c:pt>
                <c:pt idx="24">
                  <c:v>17127</c:v>
                </c:pt>
                <c:pt idx="25">
                  <c:v>17158</c:v>
                </c:pt>
                <c:pt idx="26">
                  <c:v>17188</c:v>
                </c:pt>
                <c:pt idx="27">
                  <c:v>17217</c:v>
                </c:pt>
                <c:pt idx="28">
                  <c:v>17248</c:v>
                </c:pt>
                <c:pt idx="29">
                  <c:v>17278</c:v>
                </c:pt>
                <c:pt idx="30">
                  <c:v>17307</c:v>
                </c:pt>
                <c:pt idx="31">
                  <c:v>17338</c:v>
                </c:pt>
                <c:pt idx="32">
                  <c:v>17368</c:v>
                </c:pt>
                <c:pt idx="33">
                  <c:v>17397</c:v>
                </c:pt>
                <c:pt idx="34">
                  <c:v>17428</c:v>
                </c:pt>
                <c:pt idx="35">
                  <c:v>17458</c:v>
                </c:pt>
                <c:pt idx="36">
                  <c:v>17487</c:v>
                </c:pt>
                <c:pt idx="37">
                  <c:v>17518</c:v>
                </c:pt>
                <c:pt idx="38">
                  <c:v>17548</c:v>
                </c:pt>
                <c:pt idx="39">
                  <c:v>17577</c:v>
                </c:pt>
                <c:pt idx="40">
                  <c:v>17608</c:v>
                </c:pt>
                <c:pt idx="41">
                  <c:v>17638</c:v>
                </c:pt>
                <c:pt idx="42">
                  <c:v>17667</c:v>
                </c:pt>
                <c:pt idx="43">
                  <c:v>17698</c:v>
                </c:pt>
                <c:pt idx="44">
                  <c:v>17728</c:v>
                </c:pt>
                <c:pt idx="45">
                  <c:v>17757</c:v>
                </c:pt>
                <c:pt idx="46">
                  <c:v>17788</c:v>
                </c:pt>
                <c:pt idx="47">
                  <c:v>17818</c:v>
                </c:pt>
                <c:pt idx="48">
                  <c:v>17848</c:v>
                </c:pt>
                <c:pt idx="49">
                  <c:v>17878</c:v>
                </c:pt>
                <c:pt idx="50">
                  <c:v>17908</c:v>
                </c:pt>
                <c:pt idx="51">
                  <c:v>17938</c:v>
                </c:pt>
                <c:pt idx="52">
                  <c:v>17967</c:v>
                </c:pt>
                <c:pt idx="53">
                  <c:v>17998</c:v>
                </c:pt>
                <c:pt idx="54">
                  <c:v>18028</c:v>
                </c:pt>
                <c:pt idx="55">
                  <c:v>18057</c:v>
                </c:pt>
                <c:pt idx="56">
                  <c:v>18088</c:v>
                </c:pt>
                <c:pt idx="57">
                  <c:v>18118</c:v>
                </c:pt>
                <c:pt idx="58">
                  <c:v>18147</c:v>
                </c:pt>
              </c:numCache>
            </c:numRef>
          </c:xVal>
          <c:yVal>
            <c:numRef>
              <c:f>Calculation!$E$541:$E$600</c:f>
              <c:numCache>
                <c:formatCode>General</c:formatCode>
                <c:ptCount val="60"/>
                <c:pt idx="23">
                  <c:v>0.64129322648157949</c:v>
                </c:pt>
                <c:pt idx="24">
                  <c:v>0.64732242729561229</c:v>
                </c:pt>
                <c:pt idx="25">
                  <c:v>0.6530862513843434</c:v>
                </c:pt>
                <c:pt idx="26">
                  <c:v>0.65806480337331208</c:v>
                </c:pt>
                <c:pt idx="27">
                  <c:v>0.66237633082309033</c:v>
                </c:pt>
                <c:pt idx="28">
                  <c:v>0.66649808535420785</c:v>
                </c:pt>
                <c:pt idx="29">
                  <c:v>0.67005828582234073</c:v>
                </c:pt>
                <c:pt idx="30">
                  <c:v>0.67314149195920137</c:v>
                </c:pt>
                <c:pt idx="31">
                  <c:v>0.67608899003569589</c:v>
                </c:pt>
                <c:pt idx="32">
                  <c:v>0.67863491652222818</c:v>
                </c:pt>
                <c:pt idx="33">
                  <c:v>0.6808397407273632</c:v>
                </c:pt>
                <c:pt idx="34">
                  <c:v>0.68294751906431894</c:v>
                </c:pt>
                <c:pt idx="35">
                  <c:v>0.68476813049697405</c:v>
                </c:pt>
                <c:pt idx="36">
                  <c:v>0.68634481708871098</c:v>
                </c:pt>
                <c:pt idx="37">
                  <c:v>0.68785210544054054</c:v>
                </c:pt>
                <c:pt idx="38">
                  <c:v>0.68915403855064739</c:v>
                </c:pt>
                <c:pt idx="39">
                  <c:v>0.69028153914809787</c:v>
                </c:pt>
                <c:pt idx="40">
                  <c:v>0.69135941253531674</c:v>
                </c:pt>
                <c:pt idx="41">
                  <c:v>0.69229043482419717</c:v>
                </c:pt>
                <c:pt idx="42">
                  <c:v>0.69309671909395221</c:v>
                </c:pt>
                <c:pt idx="43">
                  <c:v>0.69386751456746887</c:v>
                </c:pt>
                <c:pt idx="44">
                  <c:v>0.69453329570143285</c:v>
                </c:pt>
                <c:pt idx="45">
                  <c:v>0.69510987572730998</c:v>
                </c:pt>
                <c:pt idx="46">
                  <c:v>0.69566107744454209</c:v>
                </c:pt>
                <c:pt idx="47">
                  <c:v>0.69613718260726098</c:v>
                </c:pt>
                <c:pt idx="48">
                  <c:v>0.69656293787129064</c:v>
                </c:pt>
                <c:pt idx="49">
                  <c:v>0.69694366792641926</c:v>
                </c:pt>
                <c:pt idx="50">
                  <c:v>0.69728413435660774</c:v>
                </c:pt>
                <c:pt idx="51">
                  <c:v>0.6975885951905344</c:v>
                </c:pt>
                <c:pt idx="52">
                  <c:v>0.69785226447545212</c:v>
                </c:pt>
                <c:pt idx="53">
                  <c:v>0.69810432829331825</c:v>
                </c:pt>
                <c:pt idx="54">
                  <c:v>0.69832205055591101</c:v>
                </c:pt>
                <c:pt idx="55">
                  <c:v>0.69851060247094099</c:v>
                </c:pt>
                <c:pt idx="56">
                  <c:v>0.69869085522803875</c:v>
                </c:pt>
                <c:pt idx="57">
                  <c:v>0.69884655007724861</c:v>
                </c:pt>
                <c:pt idx="58">
                  <c:v>0.69898138498861317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283-40E6-8F8F-49633CE4F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Calculation!$B$601:$B$661</c:f>
              <c:numCache>
                <c:formatCode>General</c:formatCode>
                <c:ptCount val="61"/>
                <c:pt idx="0">
                  <c:v>18208</c:v>
                </c:pt>
                <c:pt idx="1">
                  <c:v>18276</c:v>
                </c:pt>
                <c:pt idx="2">
                  <c:v>18306</c:v>
                </c:pt>
                <c:pt idx="3">
                  <c:v>18336</c:v>
                </c:pt>
                <c:pt idx="4">
                  <c:v>18367</c:v>
                </c:pt>
                <c:pt idx="5">
                  <c:v>18396</c:v>
                </c:pt>
                <c:pt idx="6">
                  <c:v>18426</c:v>
                </c:pt>
                <c:pt idx="7">
                  <c:v>18457</c:v>
                </c:pt>
                <c:pt idx="8">
                  <c:v>18486</c:v>
                </c:pt>
                <c:pt idx="9">
                  <c:v>18516</c:v>
                </c:pt>
                <c:pt idx="10">
                  <c:v>18547</c:v>
                </c:pt>
                <c:pt idx="11">
                  <c:v>18576</c:v>
                </c:pt>
                <c:pt idx="12">
                  <c:v>18606</c:v>
                </c:pt>
                <c:pt idx="13">
                  <c:v>18637</c:v>
                </c:pt>
                <c:pt idx="14">
                  <c:v>18666</c:v>
                </c:pt>
                <c:pt idx="15">
                  <c:v>18696</c:v>
                </c:pt>
                <c:pt idx="16">
                  <c:v>18727</c:v>
                </c:pt>
                <c:pt idx="17">
                  <c:v>18756</c:v>
                </c:pt>
                <c:pt idx="18">
                  <c:v>18786</c:v>
                </c:pt>
                <c:pt idx="19">
                  <c:v>18817</c:v>
                </c:pt>
                <c:pt idx="20">
                  <c:v>18846</c:v>
                </c:pt>
                <c:pt idx="21">
                  <c:v>18876</c:v>
                </c:pt>
                <c:pt idx="22">
                  <c:v>18907</c:v>
                </c:pt>
                <c:pt idx="23">
                  <c:v>18936</c:v>
                </c:pt>
                <c:pt idx="24">
                  <c:v>18966</c:v>
                </c:pt>
                <c:pt idx="25">
                  <c:v>18997</c:v>
                </c:pt>
                <c:pt idx="26">
                  <c:v>19026</c:v>
                </c:pt>
                <c:pt idx="27">
                  <c:v>19056</c:v>
                </c:pt>
                <c:pt idx="28">
                  <c:v>19087</c:v>
                </c:pt>
                <c:pt idx="29">
                  <c:v>19116</c:v>
                </c:pt>
                <c:pt idx="30">
                  <c:v>19146</c:v>
                </c:pt>
                <c:pt idx="31">
                  <c:v>19177</c:v>
                </c:pt>
                <c:pt idx="32">
                  <c:v>19206</c:v>
                </c:pt>
                <c:pt idx="33">
                  <c:v>19236</c:v>
                </c:pt>
                <c:pt idx="34">
                  <c:v>19267</c:v>
                </c:pt>
                <c:pt idx="35">
                  <c:v>19296</c:v>
                </c:pt>
                <c:pt idx="36">
                  <c:v>19326</c:v>
                </c:pt>
                <c:pt idx="37">
                  <c:v>19357</c:v>
                </c:pt>
                <c:pt idx="38">
                  <c:v>19386</c:v>
                </c:pt>
                <c:pt idx="39">
                  <c:v>19416</c:v>
                </c:pt>
                <c:pt idx="40">
                  <c:v>19447</c:v>
                </c:pt>
                <c:pt idx="41">
                  <c:v>19476</c:v>
                </c:pt>
                <c:pt idx="42">
                  <c:v>19506</c:v>
                </c:pt>
                <c:pt idx="43">
                  <c:v>19537</c:v>
                </c:pt>
                <c:pt idx="44">
                  <c:v>19566</c:v>
                </c:pt>
                <c:pt idx="45">
                  <c:v>19596</c:v>
                </c:pt>
                <c:pt idx="46">
                  <c:v>19627</c:v>
                </c:pt>
                <c:pt idx="47">
                  <c:v>19656</c:v>
                </c:pt>
                <c:pt idx="48">
                  <c:v>19686</c:v>
                </c:pt>
                <c:pt idx="49">
                  <c:v>19717</c:v>
                </c:pt>
                <c:pt idx="50">
                  <c:v>19746</c:v>
                </c:pt>
                <c:pt idx="51">
                  <c:v>19776</c:v>
                </c:pt>
                <c:pt idx="52">
                  <c:v>19807</c:v>
                </c:pt>
                <c:pt idx="53">
                  <c:v>19837</c:v>
                </c:pt>
                <c:pt idx="54">
                  <c:v>19866</c:v>
                </c:pt>
                <c:pt idx="55">
                  <c:v>19896</c:v>
                </c:pt>
                <c:pt idx="56">
                  <c:v>19927</c:v>
                </c:pt>
                <c:pt idx="57">
                  <c:v>19956</c:v>
                </c:pt>
                <c:pt idx="58">
                  <c:v>19986</c:v>
                </c:pt>
                <c:pt idx="59">
                  <c:v>20017</c:v>
                </c:pt>
                <c:pt idx="60">
                  <c:v>20046</c:v>
                </c:pt>
              </c:numCache>
            </c:numRef>
          </c:xVal>
          <c:yVal>
            <c:numRef>
              <c:f>Calculation!$C$601:$C$661</c:f>
              <c:numCache>
                <c:formatCode>General</c:formatCode>
                <c:ptCount val="61"/>
                <c:pt idx="0">
                  <c:v>0.69949816240517826</c:v>
                </c:pt>
                <c:pt idx="1">
                  <c:v>0.690358353431901</c:v>
                </c:pt>
                <c:pt idx="2">
                  <c:v>0.66828310726446383</c:v>
                </c:pt>
                <c:pt idx="3">
                  <c:v>0.65278553262193706</c:v>
                </c:pt>
                <c:pt idx="4">
                  <c:v>0.64277087491276286</c:v>
                </c:pt>
                <c:pt idx="5">
                  <c:v>0.63759624058411024</c:v>
                </c:pt>
                <c:pt idx="6">
                  <c:v>0.63437454322351139</c:v>
                </c:pt>
                <c:pt idx="7">
                  <c:v>0.63224001050431078</c:v>
                </c:pt>
                <c:pt idx="8">
                  <c:v>0.63084602719518712</c:v>
                </c:pt>
                <c:pt idx="9">
                  <c:v>0.62925999787713038</c:v>
                </c:pt>
                <c:pt idx="10">
                  <c:v>0.62845008037657479</c:v>
                </c:pt>
                <c:pt idx="11">
                  <c:v>0.62768414855157273</c:v>
                </c:pt>
                <c:pt idx="12">
                  <c:v>0.62693564883761932</c:v>
                </c:pt>
                <c:pt idx="13">
                  <c:v>0.62594418063013191</c:v>
                </c:pt>
                <c:pt idx="14">
                  <c:v>0.62550740940329497</c:v>
                </c:pt>
                <c:pt idx="15">
                  <c:v>0.6249266543444999</c:v>
                </c:pt>
                <c:pt idx="16">
                  <c:v>0.6243908083676577</c:v>
                </c:pt>
                <c:pt idx="17">
                  <c:v>0.62413576802461113</c:v>
                </c:pt>
                <c:pt idx="18">
                  <c:v>0.62368217278362281</c:v>
                </c:pt>
                <c:pt idx="19">
                  <c:v>0.62330832832457739</c:v>
                </c:pt>
                <c:pt idx="20">
                  <c:v>0.62300164478949582</c:v>
                </c:pt>
                <c:pt idx="21">
                  <c:v>0.62250223958226258</c:v>
                </c:pt>
                <c:pt idx="22">
                  <c:v>0.62234481005224684</c:v>
                </c:pt>
                <c:pt idx="23">
                  <c:v>0.62216294403581296</c:v>
                </c:pt>
                <c:pt idx="24">
                  <c:v>0.62173013669986077</c:v>
                </c:pt>
                <c:pt idx="25">
                  <c:v>0.62155376607760748</c:v>
                </c:pt>
                <c:pt idx="26">
                  <c:v>0.62118888541726702</c:v>
                </c:pt>
                <c:pt idx="27">
                  <c:v>0.621044788974772</c:v>
                </c:pt>
                <c:pt idx="28">
                  <c:v>0.62082393719060458</c:v>
                </c:pt>
                <c:pt idx="29">
                  <c:v>0.62060155390314065</c:v>
                </c:pt>
                <c:pt idx="30">
                  <c:v>0.62048101558488011</c:v>
                </c:pt>
                <c:pt idx="31">
                  <c:v>0.62030892416301331</c:v>
                </c:pt>
                <c:pt idx="32">
                  <c:v>0.62013086438271259</c:v>
                </c:pt>
                <c:pt idx="33">
                  <c:v>0.61979965427278316</c:v>
                </c:pt>
                <c:pt idx="34">
                  <c:v>0.61967605294792993</c:v>
                </c:pt>
                <c:pt idx="35">
                  <c:v>0.61949941206038905</c:v>
                </c:pt>
                <c:pt idx="36">
                  <c:v>0.61935909933192024</c:v>
                </c:pt>
                <c:pt idx="37">
                  <c:v>0.6193722972867971</c:v>
                </c:pt>
                <c:pt idx="38">
                  <c:v>0.61884642860348793</c:v>
                </c:pt>
                <c:pt idx="39">
                  <c:v>0.61877275879051508</c:v>
                </c:pt>
                <c:pt idx="40">
                  <c:v>0.61867530563223527</c:v>
                </c:pt>
                <c:pt idx="41">
                  <c:v>0.61853539830169801</c:v>
                </c:pt>
                <c:pt idx="42">
                  <c:v>0.61841684192887947</c:v>
                </c:pt>
                <c:pt idx="43">
                  <c:v>0.61838006332766138</c:v>
                </c:pt>
                <c:pt idx="44">
                  <c:v>0.6182821822493425</c:v>
                </c:pt>
                <c:pt idx="45">
                  <c:v>0.6181970937279696</c:v>
                </c:pt>
                <c:pt idx="46">
                  <c:v>0.61796148996352163</c:v>
                </c:pt>
                <c:pt idx="47">
                  <c:v>0.61797757074813253</c:v>
                </c:pt>
                <c:pt idx="48">
                  <c:v>0.61766548190729964</c:v>
                </c:pt>
                <c:pt idx="49">
                  <c:v>0.61766257655545787</c:v>
                </c:pt>
                <c:pt idx="50">
                  <c:v>0.61754983088632243</c:v>
                </c:pt>
                <c:pt idx="51">
                  <c:v>0.6173989552895307</c:v>
                </c:pt>
                <c:pt idx="52">
                  <c:v>0.61727893497973796</c:v>
                </c:pt>
                <c:pt idx="53">
                  <c:v>0.61717037842255995</c:v>
                </c:pt>
                <c:pt idx="54">
                  <c:v>0.6170654929688717</c:v>
                </c:pt>
                <c:pt idx="55">
                  <c:v>0.61706524522569128</c:v>
                </c:pt>
                <c:pt idx="56">
                  <c:v>0.61686121745567546</c:v>
                </c:pt>
                <c:pt idx="57">
                  <c:v>0.61686160033149939</c:v>
                </c:pt>
                <c:pt idx="58">
                  <c:v>0.6167467150621706</c:v>
                </c:pt>
                <c:pt idx="59">
                  <c:v>0.61664786553323836</c:v>
                </c:pt>
                <c:pt idx="60">
                  <c:v>0.61654316025640832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98C-4A20-878E-6704F217E361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Calculation!$B$601:$B$660</c:f>
              <c:numCache>
                <c:formatCode>General</c:formatCode>
                <c:ptCount val="60"/>
                <c:pt idx="0">
                  <c:v>18208</c:v>
                </c:pt>
                <c:pt idx="1">
                  <c:v>18276</c:v>
                </c:pt>
                <c:pt idx="2">
                  <c:v>18306</c:v>
                </c:pt>
                <c:pt idx="3">
                  <c:v>18336</c:v>
                </c:pt>
                <c:pt idx="4">
                  <c:v>18367</c:v>
                </c:pt>
                <c:pt idx="5">
                  <c:v>18396</c:v>
                </c:pt>
                <c:pt idx="6">
                  <c:v>18426</c:v>
                </c:pt>
                <c:pt idx="7">
                  <c:v>18457</c:v>
                </c:pt>
                <c:pt idx="8">
                  <c:v>18486</c:v>
                </c:pt>
                <c:pt idx="9">
                  <c:v>18516</c:v>
                </c:pt>
                <c:pt idx="10">
                  <c:v>18547</c:v>
                </c:pt>
                <c:pt idx="11">
                  <c:v>18576</c:v>
                </c:pt>
                <c:pt idx="12">
                  <c:v>18606</c:v>
                </c:pt>
                <c:pt idx="13">
                  <c:v>18637</c:v>
                </c:pt>
                <c:pt idx="14">
                  <c:v>18666</c:v>
                </c:pt>
                <c:pt idx="15">
                  <c:v>18696</c:v>
                </c:pt>
                <c:pt idx="16">
                  <c:v>18727</c:v>
                </c:pt>
                <c:pt idx="17">
                  <c:v>18756</c:v>
                </c:pt>
                <c:pt idx="18">
                  <c:v>18786</c:v>
                </c:pt>
                <c:pt idx="19">
                  <c:v>18817</c:v>
                </c:pt>
                <c:pt idx="20">
                  <c:v>18846</c:v>
                </c:pt>
                <c:pt idx="21">
                  <c:v>18876</c:v>
                </c:pt>
                <c:pt idx="22">
                  <c:v>18907</c:v>
                </c:pt>
                <c:pt idx="23">
                  <c:v>18936</c:v>
                </c:pt>
                <c:pt idx="24">
                  <c:v>18966</c:v>
                </c:pt>
                <c:pt idx="25">
                  <c:v>18997</c:v>
                </c:pt>
                <c:pt idx="26">
                  <c:v>19026</c:v>
                </c:pt>
                <c:pt idx="27">
                  <c:v>19056</c:v>
                </c:pt>
                <c:pt idx="28">
                  <c:v>19087</c:v>
                </c:pt>
                <c:pt idx="29">
                  <c:v>19116</c:v>
                </c:pt>
                <c:pt idx="30">
                  <c:v>19146</c:v>
                </c:pt>
                <c:pt idx="31">
                  <c:v>19177</c:v>
                </c:pt>
                <c:pt idx="32">
                  <c:v>19206</c:v>
                </c:pt>
                <c:pt idx="33">
                  <c:v>19236</c:v>
                </c:pt>
                <c:pt idx="34">
                  <c:v>19267</c:v>
                </c:pt>
                <c:pt idx="35">
                  <c:v>19296</c:v>
                </c:pt>
                <c:pt idx="36">
                  <c:v>19326</c:v>
                </c:pt>
                <c:pt idx="37">
                  <c:v>19357</c:v>
                </c:pt>
                <c:pt idx="38">
                  <c:v>19386</c:v>
                </c:pt>
                <c:pt idx="39">
                  <c:v>19416</c:v>
                </c:pt>
                <c:pt idx="40">
                  <c:v>19447</c:v>
                </c:pt>
                <c:pt idx="41">
                  <c:v>19476</c:v>
                </c:pt>
                <c:pt idx="42">
                  <c:v>19506</c:v>
                </c:pt>
                <c:pt idx="43">
                  <c:v>19537</c:v>
                </c:pt>
                <c:pt idx="44">
                  <c:v>19566</c:v>
                </c:pt>
                <c:pt idx="45">
                  <c:v>19596</c:v>
                </c:pt>
                <c:pt idx="46">
                  <c:v>19627</c:v>
                </c:pt>
                <c:pt idx="47">
                  <c:v>19656</c:v>
                </c:pt>
                <c:pt idx="48">
                  <c:v>19686</c:v>
                </c:pt>
                <c:pt idx="49">
                  <c:v>19717</c:v>
                </c:pt>
                <c:pt idx="50">
                  <c:v>19746</c:v>
                </c:pt>
                <c:pt idx="51">
                  <c:v>19776</c:v>
                </c:pt>
                <c:pt idx="52">
                  <c:v>19807</c:v>
                </c:pt>
                <c:pt idx="53">
                  <c:v>19837</c:v>
                </c:pt>
                <c:pt idx="54">
                  <c:v>19866</c:v>
                </c:pt>
                <c:pt idx="55">
                  <c:v>19896</c:v>
                </c:pt>
                <c:pt idx="56">
                  <c:v>19927</c:v>
                </c:pt>
                <c:pt idx="57">
                  <c:v>19956</c:v>
                </c:pt>
                <c:pt idx="58">
                  <c:v>19986</c:v>
                </c:pt>
                <c:pt idx="59">
                  <c:v>20017</c:v>
                </c:pt>
              </c:numCache>
            </c:numRef>
          </c:xVal>
          <c:yVal>
            <c:numRef>
              <c:f>Calculation!$F$601:$F$659</c:f>
              <c:numCache>
                <c:formatCode>General</c:formatCode>
                <c:ptCount val="59"/>
                <c:pt idx="0">
                  <c:v>0.63414427751901892</c:v>
                </c:pt>
                <c:pt idx="1">
                  <c:v>0.63245346541654224</c:v>
                </c:pt>
                <c:pt idx="2">
                  <c:v>0.6317563682690065</c:v>
                </c:pt>
                <c:pt idx="3">
                  <c:v>0.63108746605230692</c:v>
                </c:pt>
                <c:pt idx="4">
                  <c:v>0.63042467650609879</c:v>
                </c:pt>
                <c:pt idx="5">
                  <c:v>0.6298297310240889</c:v>
                </c:pt>
                <c:pt idx="6">
                  <c:v>0.62923875396324269</c:v>
                </c:pt>
                <c:pt idx="7">
                  <c:v>0.62865317746461735</c:v>
                </c:pt>
                <c:pt idx="8">
                  <c:v>0.62812754139473448</c:v>
                </c:pt>
                <c:pt idx="9">
                  <c:v>0.6276054114365327</c:v>
                </c:pt>
                <c:pt idx="10">
                  <c:v>0.62708805289081626</c:v>
                </c:pt>
                <c:pt idx="11">
                  <c:v>0.62662365188884794</c:v>
                </c:pt>
                <c:pt idx="12">
                  <c:v>0.62616234854678354</c:v>
                </c:pt>
                <c:pt idx="13">
                  <c:v>0.62570526076157662</c:v>
                </c:pt>
                <c:pt idx="14">
                  <c:v>0.62529496112084371</c:v>
                </c:pt>
                <c:pt idx="15">
                  <c:v>0.62488739827167739</c:v>
                </c:pt>
                <c:pt idx="16">
                  <c:v>0.62448355987929915</c:v>
                </c:pt>
                <c:pt idx="17">
                  <c:v>0.62412105894912884</c:v>
                </c:pt>
                <c:pt idx="18">
                  <c:v>0.62376097598229574</c:v>
                </c:pt>
                <c:pt idx="19">
                  <c:v>0.62340418358390581</c:v>
                </c:pt>
                <c:pt idx="20">
                  <c:v>0.62308391295403243</c:v>
                </c:pt>
                <c:pt idx="21">
                  <c:v>0.62276577860182503</c:v>
                </c:pt>
                <c:pt idx="22">
                  <c:v>0.62245055147644168</c:v>
                </c:pt>
                <c:pt idx="23">
                  <c:v>0.62216759144014255</c:v>
                </c:pt>
                <c:pt idx="24">
                  <c:v>0.62188651881139656</c:v>
                </c:pt>
                <c:pt idx="25">
                  <c:v>0.62160801472603533</c:v>
                </c:pt>
                <c:pt idx="26">
                  <c:v>0.62135801870806118</c:v>
                </c:pt>
                <c:pt idx="27">
                  <c:v>0.62110969022016915</c:v>
                </c:pt>
                <c:pt idx="28">
                  <c:v>0.62086363104785469</c:v>
                </c:pt>
                <c:pt idx="29">
                  <c:v>0.62064275883628595</c:v>
                </c:pt>
                <c:pt idx="30">
                  <c:v>0.62042335989241215</c:v>
                </c:pt>
                <c:pt idx="31">
                  <c:v>0.62020596589547461</c:v>
                </c:pt>
                <c:pt idx="32">
                  <c:v>0.62001082465187174</c:v>
                </c:pt>
                <c:pt idx="33">
                  <c:v>0.61981698504457738</c:v>
                </c:pt>
                <c:pt idx="34">
                  <c:v>0.61962491681375342</c:v>
                </c:pt>
                <c:pt idx="35">
                  <c:v>0.6194525089554519</c:v>
                </c:pt>
                <c:pt idx="36">
                  <c:v>0.61928125109662824</c:v>
                </c:pt>
                <c:pt idx="37">
                  <c:v>0.61911155825408648</c:v>
                </c:pt>
                <c:pt idx="38">
                  <c:v>0.61895923540805298</c:v>
                </c:pt>
                <c:pt idx="39">
                  <c:v>0.61880792858991474</c:v>
                </c:pt>
                <c:pt idx="40">
                  <c:v>0.61865800446822949</c:v>
                </c:pt>
                <c:pt idx="41">
                  <c:v>0.61852342678915884</c:v>
                </c:pt>
                <c:pt idx="42">
                  <c:v>0.61838974677369929</c:v>
                </c:pt>
                <c:pt idx="43">
                  <c:v>0.61825728837459182</c:v>
                </c:pt>
                <c:pt idx="44">
                  <c:v>0.6181383886023275</c:v>
                </c:pt>
                <c:pt idx="45">
                  <c:v>0.61802028191848368</c:v>
                </c:pt>
                <c:pt idx="46">
                  <c:v>0.61790325453625261</c:v>
                </c:pt>
                <c:pt idx="47">
                  <c:v>0.61779820624041237</c:v>
                </c:pt>
                <c:pt idx="48">
                  <c:v>0.61769385864050652</c:v>
                </c:pt>
                <c:pt idx="49">
                  <c:v>0.61759046460672573</c:v>
                </c:pt>
                <c:pt idx="50">
                  <c:v>0.61749765413073587</c:v>
                </c:pt>
                <c:pt idx="51">
                  <c:v>0.61740546272164931</c:v>
                </c:pt>
                <c:pt idx="52">
                  <c:v>0.61731411379101742</c:v>
                </c:pt>
                <c:pt idx="53">
                  <c:v>0.61722934589126843</c:v>
                </c:pt>
                <c:pt idx="54">
                  <c:v>0.61715066408556873</c:v>
                </c:pt>
                <c:pt idx="55">
                  <c:v>0.61707250710534023</c:v>
                </c:pt>
                <c:pt idx="56">
                  <c:v>0.61699506435187745</c:v>
                </c:pt>
                <c:pt idx="57">
                  <c:v>0.61692554874688521</c:v>
                </c:pt>
                <c:pt idx="58">
                  <c:v>0.61685649682672872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98C-4A20-878E-6704F217E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Calculation!$B$662:$B$721</c:f>
              <c:numCache>
                <c:formatCode>General</c:formatCode>
                <c:ptCount val="60"/>
                <c:pt idx="0">
                  <c:v>20079</c:v>
                </c:pt>
                <c:pt idx="1">
                  <c:v>20109</c:v>
                </c:pt>
                <c:pt idx="2">
                  <c:v>20139</c:v>
                </c:pt>
                <c:pt idx="3">
                  <c:v>20169</c:v>
                </c:pt>
                <c:pt idx="4">
                  <c:v>20199</c:v>
                </c:pt>
                <c:pt idx="5">
                  <c:v>20229</c:v>
                </c:pt>
                <c:pt idx="6">
                  <c:v>20259</c:v>
                </c:pt>
                <c:pt idx="7">
                  <c:v>20289</c:v>
                </c:pt>
                <c:pt idx="8">
                  <c:v>20319</c:v>
                </c:pt>
                <c:pt idx="9">
                  <c:v>20349</c:v>
                </c:pt>
                <c:pt idx="10">
                  <c:v>20379</c:v>
                </c:pt>
                <c:pt idx="11">
                  <c:v>20409</c:v>
                </c:pt>
                <c:pt idx="12">
                  <c:v>20439</c:v>
                </c:pt>
                <c:pt idx="13">
                  <c:v>20470</c:v>
                </c:pt>
                <c:pt idx="14">
                  <c:v>20499</c:v>
                </c:pt>
                <c:pt idx="15">
                  <c:v>20529</c:v>
                </c:pt>
                <c:pt idx="16">
                  <c:v>20559</c:v>
                </c:pt>
                <c:pt idx="17">
                  <c:v>20589</c:v>
                </c:pt>
                <c:pt idx="18">
                  <c:v>20619</c:v>
                </c:pt>
                <c:pt idx="19">
                  <c:v>20649</c:v>
                </c:pt>
                <c:pt idx="20">
                  <c:v>20679</c:v>
                </c:pt>
                <c:pt idx="21">
                  <c:v>20709</c:v>
                </c:pt>
                <c:pt idx="22">
                  <c:v>20739</c:v>
                </c:pt>
                <c:pt idx="23">
                  <c:v>20769</c:v>
                </c:pt>
                <c:pt idx="24">
                  <c:v>20799</c:v>
                </c:pt>
                <c:pt idx="25">
                  <c:v>20829</c:v>
                </c:pt>
                <c:pt idx="26">
                  <c:v>20859</c:v>
                </c:pt>
                <c:pt idx="27">
                  <c:v>20889</c:v>
                </c:pt>
                <c:pt idx="28">
                  <c:v>20919</c:v>
                </c:pt>
                <c:pt idx="29">
                  <c:v>20950</c:v>
                </c:pt>
                <c:pt idx="30">
                  <c:v>20979</c:v>
                </c:pt>
                <c:pt idx="31">
                  <c:v>21009</c:v>
                </c:pt>
                <c:pt idx="32">
                  <c:v>21040</c:v>
                </c:pt>
                <c:pt idx="33">
                  <c:v>21069</c:v>
                </c:pt>
                <c:pt idx="34">
                  <c:v>21099</c:v>
                </c:pt>
                <c:pt idx="35">
                  <c:v>21130</c:v>
                </c:pt>
                <c:pt idx="36">
                  <c:v>21159</c:v>
                </c:pt>
                <c:pt idx="37">
                  <c:v>21189</c:v>
                </c:pt>
                <c:pt idx="38">
                  <c:v>21220</c:v>
                </c:pt>
                <c:pt idx="39">
                  <c:v>21249</c:v>
                </c:pt>
                <c:pt idx="40">
                  <c:v>21279</c:v>
                </c:pt>
                <c:pt idx="41">
                  <c:v>21310</c:v>
                </c:pt>
                <c:pt idx="42">
                  <c:v>21339</c:v>
                </c:pt>
                <c:pt idx="43">
                  <c:v>21369</c:v>
                </c:pt>
                <c:pt idx="44">
                  <c:v>21400</c:v>
                </c:pt>
                <c:pt idx="45">
                  <c:v>21429</c:v>
                </c:pt>
                <c:pt idx="46">
                  <c:v>21459</c:v>
                </c:pt>
                <c:pt idx="47">
                  <c:v>21490</c:v>
                </c:pt>
                <c:pt idx="48">
                  <c:v>21519</c:v>
                </c:pt>
                <c:pt idx="49">
                  <c:v>21549</c:v>
                </c:pt>
                <c:pt idx="50">
                  <c:v>21579</c:v>
                </c:pt>
                <c:pt idx="51">
                  <c:v>21609</c:v>
                </c:pt>
                <c:pt idx="52">
                  <c:v>21639</c:v>
                </c:pt>
                <c:pt idx="53">
                  <c:v>21669</c:v>
                </c:pt>
                <c:pt idx="54">
                  <c:v>21699</c:v>
                </c:pt>
                <c:pt idx="55">
                  <c:v>21729</c:v>
                </c:pt>
                <c:pt idx="56">
                  <c:v>21759</c:v>
                </c:pt>
                <c:pt idx="57">
                  <c:v>21789</c:v>
                </c:pt>
                <c:pt idx="58">
                  <c:v>21819</c:v>
                </c:pt>
                <c:pt idx="59">
                  <c:v>21849</c:v>
                </c:pt>
              </c:numCache>
            </c:numRef>
          </c:xVal>
          <c:yVal>
            <c:numRef>
              <c:f>Calculation!$D$661:$D$721</c:f>
              <c:numCache>
                <c:formatCode>General</c:formatCode>
                <c:ptCount val="61"/>
                <c:pt idx="1">
                  <c:v>0.63166101216988502</c:v>
                </c:pt>
                <c:pt idx="2">
                  <c:v>0.64882098859631698</c:v>
                </c:pt>
                <c:pt idx="3">
                  <c:v>0.65026240346341091</c:v>
                </c:pt>
                <c:pt idx="4">
                  <c:v>0.64755384979549757</c:v>
                </c:pt>
                <c:pt idx="5">
                  <c:v>0.64283832862412149</c:v>
                </c:pt>
                <c:pt idx="6">
                  <c:v>0.63719453627833689</c:v>
                </c:pt>
                <c:pt idx="7">
                  <c:v>0.63171209230923764</c:v>
                </c:pt>
                <c:pt idx="8">
                  <c:v>0.62647482400018795</c:v>
                </c:pt>
                <c:pt idx="9">
                  <c:v>0.62155300032595917</c:v>
                </c:pt>
                <c:pt idx="10">
                  <c:v>0.61730846146240614</c:v>
                </c:pt>
                <c:pt idx="11">
                  <c:v>0.61380600351222603</c:v>
                </c:pt>
                <c:pt idx="12">
                  <c:v>0.61140411085728674</c:v>
                </c:pt>
                <c:pt idx="13">
                  <c:v>0.61002168138920732</c:v>
                </c:pt>
                <c:pt idx="14">
                  <c:v>0.60967335447773119</c:v>
                </c:pt>
                <c:pt idx="15">
                  <c:v>0.61026505528067332</c:v>
                </c:pt>
                <c:pt idx="16">
                  <c:v>0.61175680705757896</c:v>
                </c:pt>
                <c:pt idx="17">
                  <c:v>0.61421198701838586</c:v>
                </c:pt>
                <c:pt idx="18">
                  <c:v>0.61740573444382751</c:v>
                </c:pt>
                <c:pt idx="19">
                  <c:v>0.62150536606902329</c:v>
                </c:pt>
                <c:pt idx="20">
                  <c:v>0.62649374257031876</c:v>
                </c:pt>
                <c:pt idx="21">
                  <c:v>0.63158126138794168</c:v>
                </c:pt>
                <c:pt idx="22">
                  <c:v>0.63737174021856036</c:v>
                </c:pt>
                <c:pt idx="23">
                  <c:v>0.6430575137723491</c:v>
                </c:pt>
                <c:pt idx="24">
                  <c:v>0.64835279902979903</c:v>
                </c:pt>
                <c:pt idx="25">
                  <c:v>0.65347716401496203</c:v>
                </c:pt>
                <c:pt idx="26">
                  <c:v>0.65835290745765851</c:v>
                </c:pt>
                <c:pt idx="27">
                  <c:v>0.66272514666959326</c:v>
                </c:pt>
                <c:pt idx="28">
                  <c:v>0.6669326366666406</c:v>
                </c:pt>
                <c:pt idx="29">
                  <c:v>0.67069623845094484</c:v>
                </c:pt>
                <c:pt idx="30">
                  <c:v>0.67389723799493673</c:v>
                </c:pt>
                <c:pt idx="31">
                  <c:v>0.67665750242120692</c:v>
                </c:pt>
                <c:pt idx="32">
                  <c:v>0.67930186808331994</c:v>
                </c:pt>
                <c:pt idx="33">
                  <c:v>0.68162074425075747</c:v>
                </c:pt>
                <c:pt idx="34">
                  <c:v>0.68355992021125234</c:v>
                </c:pt>
                <c:pt idx="35">
                  <c:v>0.68521396629334985</c:v>
                </c:pt>
                <c:pt idx="36">
                  <c:v>0.68695956474161535</c:v>
                </c:pt>
                <c:pt idx="37">
                  <c:v>0.68829363924532516</c:v>
                </c:pt>
                <c:pt idx="38">
                  <c:v>0.68959667828517823</c:v>
                </c:pt>
                <c:pt idx="39">
                  <c:v>0.69059891205995472</c:v>
                </c:pt>
                <c:pt idx="40">
                  <c:v>0.6915559664874904</c:v>
                </c:pt>
                <c:pt idx="41">
                  <c:v>0.69225500765381631</c:v>
                </c:pt>
                <c:pt idx="42">
                  <c:v>0.69321176929395745</c:v>
                </c:pt>
                <c:pt idx="43">
                  <c:v>0.69371281861502365</c:v>
                </c:pt>
                <c:pt idx="44">
                  <c:v>0.69440399956590249</c:v>
                </c:pt>
                <c:pt idx="45">
                  <c:v>0.694867482011995</c:v>
                </c:pt>
                <c:pt idx="46">
                  <c:v>0.69550247030516466</c:v>
                </c:pt>
                <c:pt idx="47">
                  <c:v>0.69603811358304102</c:v>
                </c:pt>
                <c:pt idx="48">
                  <c:v>0.69633639637210032</c:v>
                </c:pt>
                <c:pt idx="49">
                  <c:v>0.69668170532119844</c:v>
                </c:pt>
                <c:pt idx="50">
                  <c:v>0.69686264793123365</c:v>
                </c:pt>
                <c:pt idx="51">
                  <c:v>0.69732324754759167</c:v>
                </c:pt>
                <c:pt idx="52">
                  <c:v>0.69745538475111124</c:v>
                </c:pt>
                <c:pt idx="53">
                  <c:v>0.69789805677006023</c:v>
                </c:pt>
                <c:pt idx="54">
                  <c:v>0.69811323298318861</c:v>
                </c:pt>
                <c:pt idx="55">
                  <c:v>0.6983762011080038</c:v>
                </c:pt>
                <c:pt idx="56">
                  <c:v>0.69834903944660243</c:v>
                </c:pt>
                <c:pt idx="57">
                  <c:v>0.69876763533284925</c:v>
                </c:pt>
                <c:pt idx="58">
                  <c:v>0.69895501926557158</c:v>
                </c:pt>
                <c:pt idx="59">
                  <c:v>0.69922179362652026</c:v>
                </c:pt>
                <c:pt idx="60">
                  <c:v>0.699080377314794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384-4423-8AC6-C2449A249FFE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Calculation!$B$662:$B$720</c:f>
              <c:numCache>
                <c:formatCode>General</c:formatCode>
                <c:ptCount val="59"/>
                <c:pt idx="0">
                  <c:v>20079</c:v>
                </c:pt>
                <c:pt idx="1">
                  <c:v>20109</c:v>
                </c:pt>
                <c:pt idx="2">
                  <c:v>20139</c:v>
                </c:pt>
                <c:pt idx="3">
                  <c:v>20169</c:v>
                </c:pt>
                <c:pt idx="4">
                  <c:v>20199</c:v>
                </c:pt>
                <c:pt idx="5">
                  <c:v>20229</c:v>
                </c:pt>
                <c:pt idx="6">
                  <c:v>20259</c:v>
                </c:pt>
                <c:pt idx="7">
                  <c:v>20289</c:v>
                </c:pt>
                <c:pt idx="8">
                  <c:v>20319</c:v>
                </c:pt>
                <c:pt idx="9">
                  <c:v>20349</c:v>
                </c:pt>
                <c:pt idx="10">
                  <c:v>20379</c:v>
                </c:pt>
                <c:pt idx="11">
                  <c:v>20409</c:v>
                </c:pt>
                <c:pt idx="12">
                  <c:v>20439</c:v>
                </c:pt>
                <c:pt idx="13">
                  <c:v>20470</c:v>
                </c:pt>
                <c:pt idx="14">
                  <c:v>20499</c:v>
                </c:pt>
                <c:pt idx="15">
                  <c:v>20529</c:v>
                </c:pt>
                <c:pt idx="16">
                  <c:v>20559</c:v>
                </c:pt>
                <c:pt idx="17">
                  <c:v>20589</c:v>
                </c:pt>
                <c:pt idx="18">
                  <c:v>20619</c:v>
                </c:pt>
                <c:pt idx="19">
                  <c:v>20649</c:v>
                </c:pt>
                <c:pt idx="20">
                  <c:v>20679</c:v>
                </c:pt>
                <c:pt idx="21">
                  <c:v>20709</c:v>
                </c:pt>
                <c:pt idx="22">
                  <c:v>20739</c:v>
                </c:pt>
                <c:pt idx="23">
                  <c:v>20769</c:v>
                </c:pt>
                <c:pt idx="24">
                  <c:v>20799</c:v>
                </c:pt>
                <c:pt idx="25">
                  <c:v>20829</c:v>
                </c:pt>
                <c:pt idx="26">
                  <c:v>20859</c:v>
                </c:pt>
                <c:pt idx="27">
                  <c:v>20889</c:v>
                </c:pt>
                <c:pt idx="28">
                  <c:v>20919</c:v>
                </c:pt>
                <c:pt idx="29">
                  <c:v>20950</c:v>
                </c:pt>
                <c:pt idx="30">
                  <c:v>20979</c:v>
                </c:pt>
                <c:pt idx="31">
                  <c:v>21009</c:v>
                </c:pt>
                <c:pt idx="32">
                  <c:v>21040</c:v>
                </c:pt>
                <c:pt idx="33">
                  <c:v>21069</c:v>
                </c:pt>
                <c:pt idx="34">
                  <c:v>21099</c:v>
                </c:pt>
                <c:pt idx="35">
                  <c:v>21130</c:v>
                </c:pt>
                <c:pt idx="36">
                  <c:v>21159</c:v>
                </c:pt>
                <c:pt idx="37">
                  <c:v>21189</c:v>
                </c:pt>
                <c:pt idx="38">
                  <c:v>21220</c:v>
                </c:pt>
                <c:pt idx="39">
                  <c:v>21249</c:v>
                </c:pt>
                <c:pt idx="40">
                  <c:v>21279</c:v>
                </c:pt>
                <c:pt idx="41">
                  <c:v>21310</c:v>
                </c:pt>
                <c:pt idx="42">
                  <c:v>21339</c:v>
                </c:pt>
                <c:pt idx="43">
                  <c:v>21369</c:v>
                </c:pt>
                <c:pt idx="44">
                  <c:v>21400</c:v>
                </c:pt>
                <c:pt idx="45">
                  <c:v>21429</c:v>
                </c:pt>
                <c:pt idx="46">
                  <c:v>21459</c:v>
                </c:pt>
                <c:pt idx="47">
                  <c:v>21490</c:v>
                </c:pt>
                <c:pt idx="48">
                  <c:v>21519</c:v>
                </c:pt>
                <c:pt idx="49">
                  <c:v>21549</c:v>
                </c:pt>
                <c:pt idx="50">
                  <c:v>21579</c:v>
                </c:pt>
                <c:pt idx="51">
                  <c:v>21609</c:v>
                </c:pt>
                <c:pt idx="52">
                  <c:v>21639</c:v>
                </c:pt>
                <c:pt idx="53">
                  <c:v>21669</c:v>
                </c:pt>
                <c:pt idx="54">
                  <c:v>21699</c:v>
                </c:pt>
                <c:pt idx="55">
                  <c:v>21729</c:v>
                </c:pt>
                <c:pt idx="56">
                  <c:v>21759</c:v>
                </c:pt>
                <c:pt idx="57">
                  <c:v>21789</c:v>
                </c:pt>
                <c:pt idx="58">
                  <c:v>21819</c:v>
                </c:pt>
              </c:numCache>
            </c:numRef>
          </c:xVal>
          <c:yVal>
            <c:numRef>
              <c:f>Calculation!$E$662:$E$720</c:f>
              <c:numCache>
                <c:formatCode>General</c:formatCode>
                <c:ptCount val="59"/>
                <c:pt idx="16">
                  <c:v>0.57823552254267274</c:v>
                </c:pt>
                <c:pt idx="17">
                  <c:v>0.59192793080009865</c:v>
                </c:pt>
                <c:pt idx="18">
                  <c:v>0.60407044725399961</c:v>
                </c:pt>
                <c:pt idx="19">
                  <c:v>0.61483850960368114</c:v>
                </c:pt>
                <c:pt idx="20">
                  <c:v>0.62438769713880504</c:v>
                </c:pt>
                <c:pt idx="21">
                  <c:v>0.63285597858255649</c:v>
                </c:pt>
                <c:pt idx="22">
                  <c:v>0.64036570549354377</c:v>
                </c:pt>
                <c:pt idx="23">
                  <c:v>0.64702538002753329</c:v>
                </c:pt>
                <c:pt idx="24">
                  <c:v>0.65293122260002134</c:v>
                </c:pt>
                <c:pt idx="25">
                  <c:v>0.65816856209957164</c:v>
                </c:pt>
                <c:pt idx="26">
                  <c:v>0.6628130687380196</c:v>
                </c:pt>
                <c:pt idx="27">
                  <c:v>0.66693184735003053</c:v>
                </c:pt>
                <c:pt idx="28">
                  <c:v>0.6705844069382384</c:v>
                </c:pt>
                <c:pt idx="29">
                  <c:v>0.67392493239422946</c:v>
                </c:pt>
                <c:pt idx="30">
                  <c:v>0.67669598736347392</c:v>
                </c:pt>
                <c:pt idx="31">
                  <c:v>0.67924330963398072</c:v>
                </c:pt>
                <c:pt idx="32">
                  <c:v>0.68157301697584405</c:v>
                </c:pt>
                <c:pt idx="33">
                  <c:v>0.68350557135736423</c:v>
                </c:pt>
                <c:pt idx="34">
                  <c:v>0.68528209288784625</c:v>
                </c:pt>
                <c:pt idx="35">
                  <c:v>0.68690684814573477</c:v>
                </c:pt>
                <c:pt idx="36">
                  <c:v>0.68825462597005971</c:v>
                </c:pt>
                <c:pt idx="37">
                  <c:v>0.68949358532153515</c:v>
                </c:pt>
                <c:pt idx="38">
                  <c:v>0.69062670174375707</c:v>
                </c:pt>
                <c:pt idx="39">
                  <c:v>0.69156665204016887</c:v>
                </c:pt>
                <c:pt idx="40">
                  <c:v>0.69243071152285485</c:v>
                </c:pt>
                <c:pt idx="41">
                  <c:v>0.69322095535808781</c:v>
                </c:pt>
                <c:pt idx="42">
                  <c:v>0.69387648369798116</c:v>
                </c:pt>
                <c:pt idx="43">
                  <c:v>0.69447908521895141</c:v>
                </c:pt>
                <c:pt idx="44">
                  <c:v>0.69503020715741859</c:v>
                </c:pt>
                <c:pt idx="45">
                  <c:v>0.69548737750572709</c:v>
                </c:pt>
                <c:pt idx="46">
                  <c:v>0.69590763629618313</c:v>
                </c:pt>
                <c:pt idx="47">
                  <c:v>0.69629199284224863</c:v>
                </c:pt>
                <c:pt idx="48">
                  <c:v>0.69661082684934372</c:v>
                </c:pt>
                <c:pt idx="49">
                  <c:v>0.69690391846097977</c:v>
                </c:pt>
                <c:pt idx="50">
                  <c:v>0.69716383400321913</c:v>
                </c:pt>
                <c:pt idx="51">
                  <c:v>0.69739432879193208</c:v>
                </c:pt>
                <c:pt idx="52">
                  <c:v>0.69759873306558984</c:v>
                </c:pt>
                <c:pt idx="53">
                  <c:v>0.69778000010126939</c:v>
                </c:pt>
                <c:pt idx="54">
                  <c:v>0.69794074888423785</c:v>
                </c:pt>
                <c:pt idx="55">
                  <c:v>0.69808330194761736</c:v>
                </c:pt>
                <c:pt idx="56">
                  <c:v>0.69820971892884487</c:v>
                </c:pt>
                <c:pt idx="57">
                  <c:v>0.69832182632775897</c:v>
                </c:pt>
                <c:pt idx="58">
                  <c:v>0.69842124389626292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384-4423-8AC6-C2449A249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Calculation!$B$62:$B$121</c:f>
              <c:numCache>
                <c:formatCode>General</c:formatCode>
                <c:ptCount val="60"/>
                <c:pt idx="0">
                  <c:v>1802</c:v>
                </c:pt>
                <c:pt idx="1">
                  <c:v>1832</c:v>
                </c:pt>
                <c:pt idx="2">
                  <c:v>1862</c:v>
                </c:pt>
                <c:pt idx="3">
                  <c:v>1893</c:v>
                </c:pt>
                <c:pt idx="4">
                  <c:v>1922</c:v>
                </c:pt>
                <c:pt idx="5">
                  <c:v>1952</c:v>
                </c:pt>
                <c:pt idx="6">
                  <c:v>1983</c:v>
                </c:pt>
                <c:pt idx="7">
                  <c:v>2012</c:v>
                </c:pt>
                <c:pt idx="8">
                  <c:v>2042</c:v>
                </c:pt>
                <c:pt idx="9">
                  <c:v>2073</c:v>
                </c:pt>
                <c:pt idx="10">
                  <c:v>2102</c:v>
                </c:pt>
                <c:pt idx="11">
                  <c:v>2132</c:v>
                </c:pt>
                <c:pt idx="12">
                  <c:v>2163</c:v>
                </c:pt>
                <c:pt idx="13">
                  <c:v>2192</c:v>
                </c:pt>
                <c:pt idx="14">
                  <c:v>2222</c:v>
                </c:pt>
                <c:pt idx="15">
                  <c:v>2253</c:v>
                </c:pt>
                <c:pt idx="16">
                  <c:v>2282</c:v>
                </c:pt>
                <c:pt idx="17">
                  <c:v>2312</c:v>
                </c:pt>
                <c:pt idx="18">
                  <c:v>2343</c:v>
                </c:pt>
                <c:pt idx="19">
                  <c:v>2372</c:v>
                </c:pt>
                <c:pt idx="20">
                  <c:v>2402</c:v>
                </c:pt>
                <c:pt idx="21">
                  <c:v>2433</c:v>
                </c:pt>
                <c:pt idx="22">
                  <c:v>2462</c:v>
                </c:pt>
                <c:pt idx="23">
                  <c:v>2492</c:v>
                </c:pt>
                <c:pt idx="24">
                  <c:v>2522</c:v>
                </c:pt>
                <c:pt idx="25">
                  <c:v>2553</c:v>
                </c:pt>
                <c:pt idx="26">
                  <c:v>2582</c:v>
                </c:pt>
                <c:pt idx="27">
                  <c:v>2612</c:v>
                </c:pt>
                <c:pt idx="28">
                  <c:v>2643</c:v>
                </c:pt>
                <c:pt idx="29">
                  <c:v>2672</c:v>
                </c:pt>
                <c:pt idx="30">
                  <c:v>2702</c:v>
                </c:pt>
                <c:pt idx="31">
                  <c:v>2733</c:v>
                </c:pt>
                <c:pt idx="32">
                  <c:v>2762</c:v>
                </c:pt>
                <c:pt idx="33">
                  <c:v>2792</c:v>
                </c:pt>
                <c:pt idx="34">
                  <c:v>2823</c:v>
                </c:pt>
                <c:pt idx="35">
                  <c:v>2852</c:v>
                </c:pt>
                <c:pt idx="36">
                  <c:v>2882</c:v>
                </c:pt>
                <c:pt idx="37">
                  <c:v>2913</c:v>
                </c:pt>
                <c:pt idx="38">
                  <c:v>2942</c:v>
                </c:pt>
                <c:pt idx="39">
                  <c:v>2972</c:v>
                </c:pt>
                <c:pt idx="40">
                  <c:v>3003</c:v>
                </c:pt>
                <c:pt idx="41">
                  <c:v>3032</c:v>
                </c:pt>
                <c:pt idx="42">
                  <c:v>3062</c:v>
                </c:pt>
                <c:pt idx="43">
                  <c:v>3093</c:v>
                </c:pt>
                <c:pt idx="44">
                  <c:v>3122</c:v>
                </c:pt>
                <c:pt idx="45">
                  <c:v>3152</c:v>
                </c:pt>
                <c:pt idx="46">
                  <c:v>3183</c:v>
                </c:pt>
                <c:pt idx="47">
                  <c:v>3212</c:v>
                </c:pt>
                <c:pt idx="48">
                  <c:v>3242</c:v>
                </c:pt>
                <c:pt idx="49">
                  <c:v>3272</c:v>
                </c:pt>
                <c:pt idx="50">
                  <c:v>3302</c:v>
                </c:pt>
                <c:pt idx="51">
                  <c:v>3332</c:v>
                </c:pt>
                <c:pt idx="52">
                  <c:v>3363</c:v>
                </c:pt>
                <c:pt idx="53">
                  <c:v>3392</c:v>
                </c:pt>
                <c:pt idx="54">
                  <c:v>3422</c:v>
                </c:pt>
                <c:pt idx="55">
                  <c:v>3452</c:v>
                </c:pt>
                <c:pt idx="56">
                  <c:v>3483</c:v>
                </c:pt>
                <c:pt idx="57">
                  <c:v>3512</c:v>
                </c:pt>
                <c:pt idx="58">
                  <c:v>3542</c:v>
                </c:pt>
                <c:pt idx="59">
                  <c:v>3572</c:v>
                </c:pt>
              </c:numCache>
            </c:numRef>
          </c:xVal>
          <c:yVal>
            <c:numRef>
              <c:f>Calculation!$D$62:$D$121</c:f>
              <c:numCache>
                <c:formatCode>General</c:formatCode>
                <c:ptCount val="60"/>
                <c:pt idx="0">
                  <c:v>0.64506878299830561</c:v>
                </c:pt>
                <c:pt idx="1">
                  <c:v>0.66056649277347612</c:v>
                </c:pt>
                <c:pt idx="2">
                  <c:v>0.66091166658993039</c:v>
                </c:pt>
                <c:pt idx="3">
                  <c:v>0.65535782754069571</c:v>
                </c:pt>
                <c:pt idx="4">
                  <c:v>0.64619227579877625</c:v>
                </c:pt>
                <c:pt idx="5">
                  <c:v>0.63321066828465478</c:v>
                </c:pt>
                <c:pt idx="6">
                  <c:v>0.61676889933785961</c:v>
                </c:pt>
                <c:pt idx="7">
                  <c:v>0.60016346223732764</c:v>
                </c:pt>
                <c:pt idx="8">
                  <c:v>0.58751060992343995</c:v>
                </c:pt>
                <c:pt idx="9">
                  <c:v>0.58057990436662799</c:v>
                </c:pt>
                <c:pt idx="10">
                  <c:v>0.57850124899563471</c:v>
                </c:pt>
                <c:pt idx="11">
                  <c:v>0.5794512765256935</c:v>
                </c:pt>
                <c:pt idx="12">
                  <c:v>0.58271326593624906</c:v>
                </c:pt>
                <c:pt idx="13">
                  <c:v>0.58722910610431789</c:v>
                </c:pt>
                <c:pt idx="14">
                  <c:v>0.59297936045130173</c:v>
                </c:pt>
                <c:pt idx="15">
                  <c:v>0.59959669340716482</c:v>
                </c:pt>
                <c:pt idx="16">
                  <c:v>0.6065988390883269</c:v>
                </c:pt>
                <c:pt idx="17">
                  <c:v>0.6136861408571842</c:v>
                </c:pt>
                <c:pt idx="18">
                  <c:v>0.621056117594743</c:v>
                </c:pt>
                <c:pt idx="19">
                  <c:v>0.62778486741541095</c:v>
                </c:pt>
                <c:pt idx="20">
                  <c:v>0.63462442600398639</c:v>
                </c:pt>
                <c:pt idx="21">
                  <c:v>0.64096874597517861</c:v>
                </c:pt>
                <c:pt idx="22">
                  <c:v>0.64687775865650854</c:v>
                </c:pt>
                <c:pt idx="23">
                  <c:v>0.65225333522647722</c:v>
                </c:pt>
                <c:pt idx="24">
                  <c:v>0.65746427519209505</c:v>
                </c:pt>
                <c:pt idx="25">
                  <c:v>0.66210144195218013</c:v>
                </c:pt>
                <c:pt idx="26">
                  <c:v>0.66616708771746269</c:v>
                </c:pt>
                <c:pt idx="27">
                  <c:v>0.6698499027028878</c:v>
                </c:pt>
                <c:pt idx="28">
                  <c:v>0.67320596695562851</c:v>
                </c:pt>
                <c:pt idx="29">
                  <c:v>0.67642086263982315</c:v>
                </c:pt>
                <c:pt idx="30">
                  <c:v>0.67913610537360414</c:v>
                </c:pt>
                <c:pt idx="31">
                  <c:v>0.68136068147778361</c:v>
                </c:pt>
                <c:pt idx="32">
                  <c:v>0.68343357118930859</c:v>
                </c:pt>
                <c:pt idx="33">
                  <c:v>0.68535434658814043</c:v>
                </c:pt>
                <c:pt idx="34">
                  <c:v>0.68690179553639508</c:v>
                </c:pt>
                <c:pt idx="35">
                  <c:v>0.68836697122668877</c:v>
                </c:pt>
                <c:pt idx="36">
                  <c:v>0.68961994362201751</c:v>
                </c:pt>
                <c:pt idx="37">
                  <c:v>0.69074064368118304</c:v>
                </c:pt>
                <c:pt idx="38">
                  <c:v>0.69176535451904297</c:v>
                </c:pt>
                <c:pt idx="39">
                  <c:v>0.69239917166263321</c:v>
                </c:pt>
                <c:pt idx="40">
                  <c:v>0.69321931419990224</c:v>
                </c:pt>
                <c:pt idx="41">
                  <c:v>0.69377092565185328</c:v>
                </c:pt>
                <c:pt idx="42">
                  <c:v>0.6945573976387116</c:v>
                </c:pt>
                <c:pt idx="43">
                  <c:v>0.69538292295962489</c:v>
                </c:pt>
                <c:pt idx="44">
                  <c:v>0.6957219707628941</c:v>
                </c:pt>
                <c:pt idx="45">
                  <c:v>0.69614644491914601</c:v>
                </c:pt>
                <c:pt idx="46">
                  <c:v>0.69673422687541831</c:v>
                </c:pt>
                <c:pt idx="47">
                  <c:v>0.69700019044050443</c:v>
                </c:pt>
                <c:pt idx="48">
                  <c:v>0.69731905843563424</c:v>
                </c:pt>
                <c:pt idx="49">
                  <c:v>0.69770371350618299</c:v>
                </c:pt>
                <c:pt idx="50">
                  <c:v>0.69795375394140902</c:v>
                </c:pt>
                <c:pt idx="51">
                  <c:v>0.69812388593994079</c:v>
                </c:pt>
                <c:pt idx="52">
                  <c:v>0.6985754767133795</c:v>
                </c:pt>
                <c:pt idx="53">
                  <c:v>0.69880720667537244</c:v>
                </c:pt>
                <c:pt idx="54">
                  <c:v>0.69887909724186859</c:v>
                </c:pt>
                <c:pt idx="55">
                  <c:v>0.6991466148323584</c:v>
                </c:pt>
                <c:pt idx="56">
                  <c:v>0.69929818861447623</c:v>
                </c:pt>
                <c:pt idx="57">
                  <c:v>0.69940613707475718</c:v>
                </c:pt>
                <c:pt idx="58">
                  <c:v>0.69965484870565287</c:v>
                </c:pt>
                <c:pt idx="59">
                  <c:v>0.70002632834343159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F8-449A-A49C-2CFC1C6E3A59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Calculation!$B$62:$B$120</c:f>
              <c:numCache>
                <c:formatCode>General</c:formatCode>
                <c:ptCount val="59"/>
                <c:pt idx="0">
                  <c:v>1802</c:v>
                </c:pt>
                <c:pt idx="1">
                  <c:v>1832</c:v>
                </c:pt>
                <c:pt idx="2">
                  <c:v>1862</c:v>
                </c:pt>
                <c:pt idx="3">
                  <c:v>1893</c:v>
                </c:pt>
                <c:pt idx="4">
                  <c:v>1922</c:v>
                </c:pt>
                <c:pt idx="5">
                  <c:v>1952</c:v>
                </c:pt>
                <c:pt idx="6">
                  <c:v>1983</c:v>
                </c:pt>
                <c:pt idx="7">
                  <c:v>2012</c:v>
                </c:pt>
                <c:pt idx="8">
                  <c:v>2042</c:v>
                </c:pt>
                <c:pt idx="9">
                  <c:v>2073</c:v>
                </c:pt>
                <c:pt idx="10">
                  <c:v>2102</c:v>
                </c:pt>
                <c:pt idx="11">
                  <c:v>2132</c:v>
                </c:pt>
                <c:pt idx="12">
                  <c:v>2163</c:v>
                </c:pt>
                <c:pt idx="13">
                  <c:v>2192</c:v>
                </c:pt>
                <c:pt idx="14">
                  <c:v>2222</c:v>
                </c:pt>
                <c:pt idx="15">
                  <c:v>2253</c:v>
                </c:pt>
                <c:pt idx="16">
                  <c:v>2282</c:v>
                </c:pt>
                <c:pt idx="17">
                  <c:v>2312</c:v>
                </c:pt>
                <c:pt idx="18">
                  <c:v>2343</c:v>
                </c:pt>
                <c:pt idx="19">
                  <c:v>2372</c:v>
                </c:pt>
                <c:pt idx="20">
                  <c:v>2402</c:v>
                </c:pt>
                <c:pt idx="21">
                  <c:v>2433</c:v>
                </c:pt>
                <c:pt idx="22">
                  <c:v>2462</c:v>
                </c:pt>
                <c:pt idx="23">
                  <c:v>2492</c:v>
                </c:pt>
                <c:pt idx="24">
                  <c:v>2522</c:v>
                </c:pt>
                <c:pt idx="25">
                  <c:v>2553</c:v>
                </c:pt>
                <c:pt idx="26">
                  <c:v>2582</c:v>
                </c:pt>
                <c:pt idx="27">
                  <c:v>2612</c:v>
                </c:pt>
                <c:pt idx="28">
                  <c:v>2643</c:v>
                </c:pt>
                <c:pt idx="29">
                  <c:v>2672</c:v>
                </c:pt>
                <c:pt idx="30">
                  <c:v>2702</c:v>
                </c:pt>
                <c:pt idx="31">
                  <c:v>2733</c:v>
                </c:pt>
                <c:pt idx="32">
                  <c:v>2762</c:v>
                </c:pt>
                <c:pt idx="33">
                  <c:v>2792</c:v>
                </c:pt>
                <c:pt idx="34">
                  <c:v>2823</c:v>
                </c:pt>
                <c:pt idx="35">
                  <c:v>2852</c:v>
                </c:pt>
                <c:pt idx="36">
                  <c:v>2882</c:v>
                </c:pt>
                <c:pt idx="37">
                  <c:v>2913</c:v>
                </c:pt>
                <c:pt idx="38">
                  <c:v>2942</c:v>
                </c:pt>
                <c:pt idx="39">
                  <c:v>2972</c:v>
                </c:pt>
                <c:pt idx="40">
                  <c:v>3003</c:v>
                </c:pt>
                <c:pt idx="41">
                  <c:v>3032</c:v>
                </c:pt>
                <c:pt idx="42">
                  <c:v>3062</c:v>
                </c:pt>
                <c:pt idx="43">
                  <c:v>3093</c:v>
                </c:pt>
                <c:pt idx="44">
                  <c:v>3122</c:v>
                </c:pt>
                <c:pt idx="45">
                  <c:v>3152</c:v>
                </c:pt>
                <c:pt idx="46">
                  <c:v>3183</c:v>
                </c:pt>
                <c:pt idx="47">
                  <c:v>3212</c:v>
                </c:pt>
                <c:pt idx="48">
                  <c:v>3242</c:v>
                </c:pt>
                <c:pt idx="49">
                  <c:v>3272</c:v>
                </c:pt>
                <c:pt idx="50">
                  <c:v>3302</c:v>
                </c:pt>
                <c:pt idx="51">
                  <c:v>3332</c:v>
                </c:pt>
                <c:pt idx="52">
                  <c:v>3363</c:v>
                </c:pt>
                <c:pt idx="53">
                  <c:v>3392</c:v>
                </c:pt>
                <c:pt idx="54">
                  <c:v>3422</c:v>
                </c:pt>
                <c:pt idx="55">
                  <c:v>3452</c:v>
                </c:pt>
                <c:pt idx="56">
                  <c:v>3483</c:v>
                </c:pt>
                <c:pt idx="57">
                  <c:v>3512</c:v>
                </c:pt>
                <c:pt idx="58">
                  <c:v>3542</c:v>
                </c:pt>
              </c:numCache>
            </c:numRef>
          </c:xVal>
          <c:yVal>
            <c:numRef>
              <c:f>Calculation!$E$62:$E$120</c:f>
              <c:numCache>
                <c:formatCode>General</c:formatCode>
                <c:ptCount val="59"/>
                <c:pt idx="9">
                  <c:v>0.45808336732634558</c:v>
                </c:pt>
                <c:pt idx="10">
                  <c:v>0.48381883345274496</c:v>
                </c:pt>
                <c:pt idx="11">
                  <c:v>0.50756387636835631</c:v>
                </c:pt>
                <c:pt idx="12">
                  <c:v>0.52936339551373424</c:v>
                </c:pt>
                <c:pt idx="13">
                  <c:v>0.54751478204552473</c:v>
                </c:pt>
                <c:pt idx="14">
                  <c:v>0.56426231053629838</c:v>
                </c:pt>
                <c:pt idx="15">
                  <c:v>0.57963764884458824</c:v>
                </c:pt>
                <c:pt idx="16">
                  <c:v>0.592439936217518</c:v>
                </c:pt>
                <c:pt idx="17">
                  <c:v>0.60425207366220846</c:v>
                </c:pt>
                <c:pt idx="18">
                  <c:v>0.6150963967189621</c:v>
                </c:pt>
                <c:pt idx="19">
                  <c:v>0.62412593072684752</c:v>
                </c:pt>
                <c:pt idx="20">
                  <c:v>0.63245710574703795</c:v>
                </c:pt>
                <c:pt idx="21">
                  <c:v>0.64010567517694317</c:v>
                </c:pt>
                <c:pt idx="22">
                  <c:v>0.64647426244768047</c:v>
                </c:pt>
                <c:pt idx="23">
                  <c:v>0.6523502927209518</c:v>
                </c:pt>
                <c:pt idx="24">
                  <c:v>0.65758079360803134</c:v>
                </c:pt>
                <c:pt idx="25">
                  <c:v>0.66238273920286728</c:v>
                </c:pt>
                <c:pt idx="26">
                  <c:v>0.66638108292848908</c:v>
                </c:pt>
                <c:pt idx="27">
                  <c:v>0.6700701881846346</c:v>
                </c:pt>
                <c:pt idx="28">
                  <c:v>0.67345703069094076</c:v>
                </c:pt>
                <c:pt idx="29">
                  <c:v>0.67627708773184558</c:v>
                </c:pt>
                <c:pt idx="30">
                  <c:v>0.67887903693035134</c:v>
                </c:pt>
                <c:pt idx="31">
                  <c:v>0.68126779830550288</c:v>
                </c:pt>
                <c:pt idx="32">
                  <c:v>0.68325680231808816</c:v>
                </c:pt>
                <c:pt idx="33">
                  <c:v>0.6850919734941685</c:v>
                </c:pt>
                <c:pt idx="34">
                  <c:v>0.686776781954199</c:v>
                </c:pt>
                <c:pt idx="35">
                  <c:v>0.68817963902577473</c:v>
                </c:pt>
                <c:pt idx="36">
                  <c:v>0.68947399682778343</c:v>
                </c:pt>
                <c:pt idx="37">
                  <c:v>0.69066230285806263</c:v>
                </c:pt>
                <c:pt idx="38">
                  <c:v>0.69165174679624353</c:v>
                </c:pt>
                <c:pt idx="39">
                  <c:v>0.69256466551546569</c:v>
                </c:pt>
                <c:pt idx="40">
                  <c:v>0.69340278525138643</c:v>
                </c:pt>
                <c:pt idx="41">
                  <c:v>0.69410064629984192</c:v>
                </c:pt>
                <c:pt idx="42">
                  <c:v>0.69474453362884236</c:v>
                </c:pt>
                <c:pt idx="43">
                  <c:v>0.69533566476328146</c:v>
                </c:pt>
                <c:pt idx="44">
                  <c:v>0.69582787056106188</c:v>
                </c:pt>
                <c:pt idx="45">
                  <c:v>0.69628200835418386</c:v>
                </c:pt>
                <c:pt idx="46">
                  <c:v>0.696698936870632</c:v>
                </c:pt>
                <c:pt idx="47">
                  <c:v>0.69704609272336926</c:v>
                </c:pt>
                <c:pt idx="48">
                  <c:v>0.69736639897238628</c:v>
                </c:pt>
                <c:pt idx="49">
                  <c:v>0.69765151699283656</c:v>
                </c:pt>
                <c:pt idx="50">
                  <c:v>0.6979053124958432</c:v>
                </c:pt>
                <c:pt idx="51">
                  <c:v>0.69813122651293935</c:v>
                </c:pt>
                <c:pt idx="52">
                  <c:v>0.6983386305154673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0F8-449A-A49C-2CFC1C6E3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Calculation!$B$121:$B$181</c:f>
              <c:numCache>
                <c:formatCode>General</c:formatCode>
                <c:ptCount val="61"/>
                <c:pt idx="0">
                  <c:v>3572</c:v>
                </c:pt>
                <c:pt idx="1">
                  <c:v>3605</c:v>
                </c:pt>
                <c:pt idx="2">
                  <c:v>3635</c:v>
                </c:pt>
                <c:pt idx="3">
                  <c:v>3666</c:v>
                </c:pt>
                <c:pt idx="4">
                  <c:v>3695</c:v>
                </c:pt>
                <c:pt idx="5">
                  <c:v>3725</c:v>
                </c:pt>
                <c:pt idx="6">
                  <c:v>3756</c:v>
                </c:pt>
                <c:pt idx="7">
                  <c:v>3785</c:v>
                </c:pt>
                <c:pt idx="8">
                  <c:v>3815</c:v>
                </c:pt>
                <c:pt idx="9">
                  <c:v>3846</c:v>
                </c:pt>
                <c:pt idx="10">
                  <c:v>3875</c:v>
                </c:pt>
                <c:pt idx="11">
                  <c:v>3905</c:v>
                </c:pt>
                <c:pt idx="12">
                  <c:v>3936</c:v>
                </c:pt>
                <c:pt idx="13">
                  <c:v>3966</c:v>
                </c:pt>
                <c:pt idx="14">
                  <c:v>3995</c:v>
                </c:pt>
                <c:pt idx="15">
                  <c:v>4026</c:v>
                </c:pt>
                <c:pt idx="16">
                  <c:v>4056</c:v>
                </c:pt>
                <c:pt idx="17">
                  <c:v>4085</c:v>
                </c:pt>
                <c:pt idx="18">
                  <c:v>4116</c:v>
                </c:pt>
                <c:pt idx="19">
                  <c:v>4146</c:v>
                </c:pt>
                <c:pt idx="20">
                  <c:v>4175</c:v>
                </c:pt>
                <c:pt idx="21">
                  <c:v>4206</c:v>
                </c:pt>
                <c:pt idx="22">
                  <c:v>4236</c:v>
                </c:pt>
                <c:pt idx="23">
                  <c:v>4265</c:v>
                </c:pt>
                <c:pt idx="24">
                  <c:v>4295</c:v>
                </c:pt>
                <c:pt idx="25">
                  <c:v>4326</c:v>
                </c:pt>
                <c:pt idx="26">
                  <c:v>4355</c:v>
                </c:pt>
                <c:pt idx="27">
                  <c:v>4385</c:v>
                </c:pt>
                <c:pt idx="28">
                  <c:v>4416</c:v>
                </c:pt>
                <c:pt idx="29">
                  <c:v>4445</c:v>
                </c:pt>
                <c:pt idx="30">
                  <c:v>4475</c:v>
                </c:pt>
                <c:pt idx="31">
                  <c:v>4506</c:v>
                </c:pt>
                <c:pt idx="32">
                  <c:v>4535</c:v>
                </c:pt>
                <c:pt idx="33">
                  <c:v>4565</c:v>
                </c:pt>
                <c:pt idx="34">
                  <c:v>4596</c:v>
                </c:pt>
                <c:pt idx="35">
                  <c:v>4625</c:v>
                </c:pt>
                <c:pt idx="36">
                  <c:v>4655</c:v>
                </c:pt>
                <c:pt idx="37">
                  <c:v>4686</c:v>
                </c:pt>
                <c:pt idx="38">
                  <c:v>4715</c:v>
                </c:pt>
                <c:pt idx="39">
                  <c:v>4745</c:v>
                </c:pt>
                <c:pt idx="40">
                  <c:v>4776</c:v>
                </c:pt>
                <c:pt idx="41">
                  <c:v>4805</c:v>
                </c:pt>
                <c:pt idx="42">
                  <c:v>4835</c:v>
                </c:pt>
                <c:pt idx="43">
                  <c:v>4866</c:v>
                </c:pt>
                <c:pt idx="44">
                  <c:v>4895</c:v>
                </c:pt>
                <c:pt idx="45">
                  <c:v>4925</c:v>
                </c:pt>
                <c:pt idx="46">
                  <c:v>4956</c:v>
                </c:pt>
                <c:pt idx="47">
                  <c:v>4985</c:v>
                </c:pt>
                <c:pt idx="48">
                  <c:v>5015</c:v>
                </c:pt>
                <c:pt idx="49">
                  <c:v>5046</c:v>
                </c:pt>
                <c:pt idx="50">
                  <c:v>5075</c:v>
                </c:pt>
                <c:pt idx="51">
                  <c:v>5105</c:v>
                </c:pt>
                <c:pt idx="52">
                  <c:v>5136</c:v>
                </c:pt>
                <c:pt idx="53">
                  <c:v>5165</c:v>
                </c:pt>
                <c:pt idx="54">
                  <c:v>5195</c:v>
                </c:pt>
                <c:pt idx="55">
                  <c:v>5226</c:v>
                </c:pt>
                <c:pt idx="56">
                  <c:v>5255</c:v>
                </c:pt>
                <c:pt idx="57">
                  <c:v>5285</c:v>
                </c:pt>
                <c:pt idx="58">
                  <c:v>5316</c:v>
                </c:pt>
                <c:pt idx="59">
                  <c:v>5345</c:v>
                </c:pt>
                <c:pt idx="60">
                  <c:v>5375</c:v>
                </c:pt>
              </c:numCache>
            </c:numRef>
          </c:xVal>
          <c:yVal>
            <c:numRef>
              <c:f>Calculation!$C$121:$C$181</c:f>
              <c:numCache>
                <c:formatCode>General</c:formatCode>
                <c:ptCount val="61"/>
                <c:pt idx="0">
                  <c:v>0.70002632834343159</c:v>
                </c:pt>
                <c:pt idx="1">
                  <c:v>0.69686014797732343</c:v>
                </c:pt>
                <c:pt idx="2">
                  <c:v>0.67362433762080254</c:v>
                </c:pt>
                <c:pt idx="3">
                  <c:v>0.65614188966207299</c:v>
                </c:pt>
                <c:pt idx="4">
                  <c:v>0.64611018271767384</c:v>
                </c:pt>
                <c:pt idx="5">
                  <c:v>0.64084086544993868</c:v>
                </c:pt>
                <c:pt idx="6">
                  <c:v>0.63780378180286446</c:v>
                </c:pt>
                <c:pt idx="7">
                  <c:v>0.63586395270125806</c:v>
                </c:pt>
                <c:pt idx="8">
                  <c:v>0.6344321998181951</c:v>
                </c:pt>
                <c:pt idx="9">
                  <c:v>0.63309258487608977</c:v>
                </c:pt>
                <c:pt idx="10">
                  <c:v>0.63246545679836719</c:v>
                </c:pt>
                <c:pt idx="11">
                  <c:v>0.63150783931814902</c:v>
                </c:pt>
                <c:pt idx="12">
                  <c:v>0.63092996708908811</c:v>
                </c:pt>
                <c:pt idx="13">
                  <c:v>0.63013858528283884</c:v>
                </c:pt>
                <c:pt idx="14">
                  <c:v>0.6297462051294872</c:v>
                </c:pt>
                <c:pt idx="15">
                  <c:v>0.62938614420010852</c:v>
                </c:pt>
                <c:pt idx="16">
                  <c:v>0.62900252514649579</c:v>
                </c:pt>
                <c:pt idx="17">
                  <c:v>0.62852537178127299</c:v>
                </c:pt>
                <c:pt idx="18">
                  <c:v>0.62798520155982951</c:v>
                </c:pt>
                <c:pt idx="19">
                  <c:v>0.62795369313171923</c:v>
                </c:pt>
                <c:pt idx="20">
                  <c:v>0.62742856767795108</c:v>
                </c:pt>
                <c:pt idx="21">
                  <c:v>0.62734140712270625</c:v>
                </c:pt>
                <c:pt idx="22">
                  <c:v>0.62700544484813703</c:v>
                </c:pt>
                <c:pt idx="23">
                  <c:v>0.62685409628709221</c:v>
                </c:pt>
                <c:pt idx="24">
                  <c:v>0.62642072589845765</c:v>
                </c:pt>
                <c:pt idx="25">
                  <c:v>0.62603629604898214</c:v>
                </c:pt>
                <c:pt idx="26">
                  <c:v>0.62599933727090551</c:v>
                </c:pt>
                <c:pt idx="27">
                  <c:v>0.62579535454510449</c:v>
                </c:pt>
                <c:pt idx="28">
                  <c:v>0.62555770126889232</c:v>
                </c:pt>
                <c:pt idx="29">
                  <c:v>0.62546265797609313</c:v>
                </c:pt>
                <c:pt idx="30">
                  <c:v>0.62513176317566599</c:v>
                </c:pt>
                <c:pt idx="31">
                  <c:v>0.62497021210001513</c:v>
                </c:pt>
                <c:pt idx="32">
                  <c:v>0.62479814320025562</c:v>
                </c:pt>
                <c:pt idx="33">
                  <c:v>0.62471364025367238</c:v>
                </c:pt>
                <c:pt idx="34">
                  <c:v>0.62463247057896898</c:v>
                </c:pt>
                <c:pt idx="35">
                  <c:v>0.62473584705146856</c:v>
                </c:pt>
                <c:pt idx="36">
                  <c:v>0.62418527161645299</c:v>
                </c:pt>
                <c:pt idx="37">
                  <c:v>0.62407369709689697</c:v>
                </c:pt>
                <c:pt idx="38">
                  <c:v>0.62400342812212617</c:v>
                </c:pt>
                <c:pt idx="39">
                  <c:v>0.62401689634229063</c:v>
                </c:pt>
                <c:pt idx="40">
                  <c:v>0.62377449090143866</c:v>
                </c:pt>
                <c:pt idx="41">
                  <c:v>0.62379739588456085</c:v>
                </c:pt>
                <c:pt idx="42">
                  <c:v>0.62354609421132634</c:v>
                </c:pt>
                <c:pt idx="43">
                  <c:v>0.62327359923512349</c:v>
                </c:pt>
                <c:pt idx="44">
                  <c:v>0.62331596331895145</c:v>
                </c:pt>
                <c:pt idx="45">
                  <c:v>0.62328121170739026</c:v>
                </c:pt>
                <c:pt idx="46">
                  <c:v>0.62304445931547003</c:v>
                </c:pt>
                <c:pt idx="47">
                  <c:v>0.62284094955392244</c:v>
                </c:pt>
                <c:pt idx="48">
                  <c:v>0.62293576762564828</c:v>
                </c:pt>
                <c:pt idx="49">
                  <c:v>0.62269318200793777</c:v>
                </c:pt>
                <c:pt idx="50">
                  <c:v>0.62282631018417833</c:v>
                </c:pt>
                <c:pt idx="51">
                  <c:v>0.62261728250634241</c:v>
                </c:pt>
                <c:pt idx="52">
                  <c:v>0.62234134164772303</c:v>
                </c:pt>
                <c:pt idx="53">
                  <c:v>0.62246034846268772</c:v>
                </c:pt>
                <c:pt idx="54">
                  <c:v>0.6223772193646494</c:v>
                </c:pt>
                <c:pt idx="55">
                  <c:v>0.6222550369325559</c:v>
                </c:pt>
                <c:pt idx="56">
                  <c:v>0.62217972300575031</c:v>
                </c:pt>
                <c:pt idx="57">
                  <c:v>0.62198787969578295</c:v>
                </c:pt>
                <c:pt idx="58">
                  <c:v>0.62210382350415494</c:v>
                </c:pt>
                <c:pt idx="59">
                  <c:v>0.62191682244725666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573-420E-A331-77A6828F2350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Calculation!$B$121:$B$180</c:f>
              <c:numCache>
                <c:formatCode>General</c:formatCode>
                <c:ptCount val="60"/>
                <c:pt idx="0">
                  <c:v>3572</c:v>
                </c:pt>
                <c:pt idx="1">
                  <c:v>3605</c:v>
                </c:pt>
                <c:pt idx="2">
                  <c:v>3635</c:v>
                </c:pt>
                <c:pt idx="3">
                  <c:v>3666</c:v>
                </c:pt>
                <c:pt idx="4">
                  <c:v>3695</c:v>
                </c:pt>
                <c:pt idx="5">
                  <c:v>3725</c:v>
                </c:pt>
                <c:pt idx="6">
                  <c:v>3756</c:v>
                </c:pt>
                <c:pt idx="7">
                  <c:v>3785</c:v>
                </c:pt>
                <c:pt idx="8">
                  <c:v>3815</c:v>
                </c:pt>
                <c:pt idx="9">
                  <c:v>3846</c:v>
                </c:pt>
                <c:pt idx="10">
                  <c:v>3875</c:v>
                </c:pt>
                <c:pt idx="11">
                  <c:v>3905</c:v>
                </c:pt>
                <c:pt idx="12">
                  <c:v>3936</c:v>
                </c:pt>
                <c:pt idx="13">
                  <c:v>3966</c:v>
                </c:pt>
                <c:pt idx="14">
                  <c:v>3995</c:v>
                </c:pt>
                <c:pt idx="15">
                  <c:v>4026</c:v>
                </c:pt>
                <c:pt idx="16">
                  <c:v>4056</c:v>
                </c:pt>
                <c:pt idx="17">
                  <c:v>4085</c:v>
                </c:pt>
                <c:pt idx="18">
                  <c:v>4116</c:v>
                </c:pt>
                <c:pt idx="19">
                  <c:v>4146</c:v>
                </c:pt>
                <c:pt idx="20">
                  <c:v>4175</c:v>
                </c:pt>
                <c:pt idx="21">
                  <c:v>4206</c:v>
                </c:pt>
                <c:pt idx="22">
                  <c:v>4236</c:v>
                </c:pt>
                <c:pt idx="23">
                  <c:v>4265</c:v>
                </c:pt>
                <c:pt idx="24">
                  <c:v>4295</c:v>
                </c:pt>
                <c:pt idx="25">
                  <c:v>4326</c:v>
                </c:pt>
                <c:pt idx="26">
                  <c:v>4355</c:v>
                </c:pt>
                <c:pt idx="27">
                  <c:v>4385</c:v>
                </c:pt>
                <c:pt idx="28">
                  <c:v>4416</c:v>
                </c:pt>
                <c:pt idx="29">
                  <c:v>4445</c:v>
                </c:pt>
                <c:pt idx="30">
                  <c:v>4475</c:v>
                </c:pt>
                <c:pt idx="31">
                  <c:v>4506</c:v>
                </c:pt>
                <c:pt idx="32">
                  <c:v>4535</c:v>
                </c:pt>
                <c:pt idx="33">
                  <c:v>4565</c:v>
                </c:pt>
                <c:pt idx="34">
                  <c:v>4596</c:v>
                </c:pt>
                <c:pt idx="35">
                  <c:v>4625</c:v>
                </c:pt>
                <c:pt idx="36">
                  <c:v>4655</c:v>
                </c:pt>
                <c:pt idx="37">
                  <c:v>4686</c:v>
                </c:pt>
                <c:pt idx="38">
                  <c:v>4715</c:v>
                </c:pt>
                <c:pt idx="39">
                  <c:v>4745</c:v>
                </c:pt>
                <c:pt idx="40">
                  <c:v>4776</c:v>
                </c:pt>
                <c:pt idx="41">
                  <c:v>4805</c:v>
                </c:pt>
                <c:pt idx="42">
                  <c:v>4835</c:v>
                </c:pt>
                <c:pt idx="43">
                  <c:v>4866</c:v>
                </c:pt>
                <c:pt idx="44">
                  <c:v>4895</c:v>
                </c:pt>
                <c:pt idx="45">
                  <c:v>4925</c:v>
                </c:pt>
                <c:pt idx="46">
                  <c:v>4956</c:v>
                </c:pt>
                <c:pt idx="47">
                  <c:v>4985</c:v>
                </c:pt>
                <c:pt idx="48">
                  <c:v>5015</c:v>
                </c:pt>
                <c:pt idx="49">
                  <c:v>5046</c:v>
                </c:pt>
                <c:pt idx="50">
                  <c:v>5075</c:v>
                </c:pt>
                <c:pt idx="51">
                  <c:v>5105</c:v>
                </c:pt>
                <c:pt idx="52">
                  <c:v>5136</c:v>
                </c:pt>
                <c:pt idx="53">
                  <c:v>5165</c:v>
                </c:pt>
                <c:pt idx="54">
                  <c:v>5195</c:v>
                </c:pt>
                <c:pt idx="55">
                  <c:v>5226</c:v>
                </c:pt>
                <c:pt idx="56">
                  <c:v>5255</c:v>
                </c:pt>
                <c:pt idx="57">
                  <c:v>5285</c:v>
                </c:pt>
                <c:pt idx="58">
                  <c:v>5316</c:v>
                </c:pt>
                <c:pt idx="59">
                  <c:v>5345</c:v>
                </c:pt>
              </c:numCache>
            </c:numRef>
          </c:xVal>
          <c:yVal>
            <c:numRef>
              <c:f>Calculation!$F$121:$F$180</c:f>
              <c:numCache>
                <c:formatCode>General</c:formatCode>
                <c:ptCount val="60"/>
                <c:pt idx="0">
                  <c:v>0.63797706853845548</c:v>
                </c:pt>
                <c:pt idx="1">
                  <c:v>0.63713054877679987</c:v>
                </c:pt>
                <c:pt idx="2">
                  <c:v>0.63639776280894678</c:v>
                </c:pt>
                <c:pt idx="3">
                  <c:v>0.63567559832555098</c:v>
                </c:pt>
                <c:pt idx="4">
                  <c:v>0.63503080503854792</c:v>
                </c:pt>
                <c:pt idx="5">
                  <c:v>0.63439366175666045</c:v>
                </c:pt>
                <c:pt idx="6">
                  <c:v>0.63376575365088528</c:v>
                </c:pt>
                <c:pt idx="7">
                  <c:v>0.63320511830981319</c:v>
                </c:pt>
                <c:pt idx="8">
                  <c:v>0.63265113450081145</c:v>
                </c:pt>
                <c:pt idx="9">
                  <c:v>0.63210518049952324</c:v>
                </c:pt>
                <c:pt idx="10">
                  <c:v>0.63161771887113094</c:v>
                </c:pt>
                <c:pt idx="11">
                  <c:v>0.63113604062173168</c:v>
                </c:pt>
                <c:pt idx="12">
                  <c:v>0.6306613441354445</c:v>
                </c:pt>
                <c:pt idx="13">
                  <c:v>0.63022322846315626</c:v>
                </c:pt>
                <c:pt idx="14">
                  <c:v>0.62981869568223636</c:v>
                </c:pt>
                <c:pt idx="15">
                  <c:v>0.62940595623246298</c:v>
                </c:pt>
                <c:pt idx="16">
                  <c:v>0.62902502309573016</c:v>
                </c:pt>
                <c:pt idx="17">
                  <c:v>0.62867328963606595</c:v>
                </c:pt>
                <c:pt idx="18">
                  <c:v>0.62831442063593557</c:v>
                </c:pt>
                <c:pt idx="19">
                  <c:v>0.62798320661224361</c:v>
                </c:pt>
                <c:pt idx="20">
                  <c:v>0.62767738114522964</c:v>
                </c:pt>
                <c:pt idx="21">
                  <c:v>0.62736535146324668</c:v>
                </c:pt>
                <c:pt idx="22">
                  <c:v>0.62707736725050245</c:v>
                </c:pt>
                <c:pt idx="23">
                  <c:v>0.62681145789867776</c:v>
                </c:pt>
                <c:pt idx="24">
                  <c:v>0.62654870336862734</c:v>
                </c:pt>
                <c:pt idx="25">
                  <c:v>0.62628975737651227</c:v>
                </c:pt>
                <c:pt idx="26">
                  <c:v>0.62605855431785851</c:v>
                </c:pt>
                <c:pt idx="27">
                  <c:v>0.62583009431595982</c:v>
                </c:pt>
                <c:pt idx="28">
                  <c:v>0.62560494576442416</c:v>
                </c:pt>
                <c:pt idx="29">
                  <c:v>0.62540391915906401</c:v>
                </c:pt>
                <c:pt idx="30">
                  <c:v>0.62520527758870725</c:v>
                </c:pt>
                <c:pt idx="31">
                  <c:v>0.62500951526064585</c:v>
                </c:pt>
                <c:pt idx="32">
                  <c:v>0.62483472650007366</c:v>
                </c:pt>
                <c:pt idx="33">
                  <c:v>0.62466201148148881</c:v>
                </c:pt>
                <c:pt idx="34">
                  <c:v>0.62449179990861126</c:v>
                </c:pt>
                <c:pt idx="35">
                  <c:v>0.62433982444860847</c:v>
                </c:pt>
                <c:pt idx="36">
                  <c:v>0.62418965206731303</c:v>
                </c:pt>
                <c:pt idx="37">
                  <c:v>0.62404165638383102</c:v>
                </c:pt>
                <c:pt idx="38">
                  <c:v>0.62390951664917393</c:v>
                </c:pt>
                <c:pt idx="39">
                  <c:v>0.62377894465671657</c:v>
                </c:pt>
                <c:pt idx="40">
                  <c:v>0.6236502652610737</c:v>
                </c:pt>
                <c:pt idx="41">
                  <c:v>0.62353537230746847</c:v>
                </c:pt>
                <c:pt idx="42">
                  <c:v>0.62342184247550325</c:v>
                </c:pt>
                <c:pt idx="43">
                  <c:v>0.62330995822000723</c:v>
                </c:pt>
                <c:pt idx="44">
                  <c:v>0.62321006101026633</c:v>
                </c:pt>
                <c:pt idx="45">
                  <c:v>0.62311134900853082</c:v>
                </c:pt>
                <c:pt idx="46">
                  <c:v>0.62301406780383317</c:v>
                </c:pt>
                <c:pt idx="47">
                  <c:v>0.62292720910448862</c:v>
                </c:pt>
                <c:pt idx="48">
                  <c:v>0.62284138092067165</c:v>
                </c:pt>
                <c:pt idx="49">
                  <c:v>0.62275679678731466</c:v>
                </c:pt>
                <c:pt idx="50">
                  <c:v>0.62268127482157198</c:v>
                </c:pt>
                <c:pt idx="51">
                  <c:v>0.62260664886922767</c:v>
                </c:pt>
                <c:pt idx="52">
                  <c:v>0.62253310459479161</c:v>
                </c:pt>
                <c:pt idx="53">
                  <c:v>0.6224674397005131</c:v>
                </c:pt>
                <c:pt idx="54">
                  <c:v>0.62240255387262267</c:v>
                </c:pt>
                <c:pt idx="55">
                  <c:v>0.62233860854283485</c:v>
                </c:pt>
                <c:pt idx="56">
                  <c:v>0.62228151418229749</c:v>
                </c:pt>
                <c:pt idx="57">
                  <c:v>0.62222509720497565</c:v>
                </c:pt>
                <c:pt idx="58">
                  <c:v>0.62216949797263543</c:v>
                </c:pt>
                <c:pt idx="59">
                  <c:v>0.62211985552607396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573-420E-A331-77A6828F2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Calculation!$B$182:$B$241</c:f>
              <c:numCache>
                <c:formatCode>General</c:formatCode>
                <c:ptCount val="60"/>
                <c:pt idx="0">
                  <c:v>5418</c:v>
                </c:pt>
                <c:pt idx="1">
                  <c:v>5449</c:v>
                </c:pt>
                <c:pt idx="2">
                  <c:v>5479</c:v>
                </c:pt>
                <c:pt idx="3">
                  <c:v>5508</c:v>
                </c:pt>
                <c:pt idx="4">
                  <c:v>5539</c:v>
                </c:pt>
                <c:pt idx="5">
                  <c:v>5569</c:v>
                </c:pt>
                <c:pt idx="6">
                  <c:v>5598</c:v>
                </c:pt>
                <c:pt idx="7">
                  <c:v>5629</c:v>
                </c:pt>
                <c:pt idx="8">
                  <c:v>5659</c:v>
                </c:pt>
                <c:pt idx="9">
                  <c:v>5688</c:v>
                </c:pt>
                <c:pt idx="10">
                  <c:v>5719</c:v>
                </c:pt>
                <c:pt idx="11">
                  <c:v>5749</c:v>
                </c:pt>
                <c:pt idx="12">
                  <c:v>5779</c:v>
                </c:pt>
                <c:pt idx="13">
                  <c:v>5809</c:v>
                </c:pt>
                <c:pt idx="14">
                  <c:v>5839</c:v>
                </c:pt>
                <c:pt idx="15">
                  <c:v>5869</c:v>
                </c:pt>
                <c:pt idx="16">
                  <c:v>5898</c:v>
                </c:pt>
                <c:pt idx="17">
                  <c:v>5929</c:v>
                </c:pt>
                <c:pt idx="18">
                  <c:v>5959</c:v>
                </c:pt>
                <c:pt idx="19">
                  <c:v>5989</c:v>
                </c:pt>
                <c:pt idx="20">
                  <c:v>6019</c:v>
                </c:pt>
                <c:pt idx="21">
                  <c:v>6049</c:v>
                </c:pt>
                <c:pt idx="22">
                  <c:v>6079</c:v>
                </c:pt>
                <c:pt idx="23">
                  <c:v>6109</c:v>
                </c:pt>
                <c:pt idx="24">
                  <c:v>6139</c:v>
                </c:pt>
                <c:pt idx="25">
                  <c:v>6169</c:v>
                </c:pt>
                <c:pt idx="26">
                  <c:v>6199</c:v>
                </c:pt>
                <c:pt idx="27">
                  <c:v>6229</c:v>
                </c:pt>
                <c:pt idx="28">
                  <c:v>6259</c:v>
                </c:pt>
                <c:pt idx="29">
                  <c:v>6289</c:v>
                </c:pt>
                <c:pt idx="30">
                  <c:v>6319</c:v>
                </c:pt>
                <c:pt idx="31">
                  <c:v>6349</c:v>
                </c:pt>
                <c:pt idx="32">
                  <c:v>6379</c:v>
                </c:pt>
                <c:pt idx="33">
                  <c:v>6409</c:v>
                </c:pt>
                <c:pt idx="34">
                  <c:v>6438</c:v>
                </c:pt>
                <c:pt idx="35">
                  <c:v>6469</c:v>
                </c:pt>
                <c:pt idx="36">
                  <c:v>6499</c:v>
                </c:pt>
                <c:pt idx="37">
                  <c:v>6528</c:v>
                </c:pt>
                <c:pt idx="38">
                  <c:v>6559</c:v>
                </c:pt>
                <c:pt idx="39">
                  <c:v>6589</c:v>
                </c:pt>
                <c:pt idx="40">
                  <c:v>6619</c:v>
                </c:pt>
                <c:pt idx="41">
                  <c:v>6649</c:v>
                </c:pt>
                <c:pt idx="42">
                  <c:v>6679</c:v>
                </c:pt>
                <c:pt idx="43">
                  <c:v>6709</c:v>
                </c:pt>
                <c:pt idx="44">
                  <c:v>6739</c:v>
                </c:pt>
                <c:pt idx="45">
                  <c:v>6769</c:v>
                </c:pt>
                <c:pt idx="46">
                  <c:v>6799</c:v>
                </c:pt>
                <c:pt idx="47">
                  <c:v>6829</c:v>
                </c:pt>
                <c:pt idx="48">
                  <c:v>6859</c:v>
                </c:pt>
                <c:pt idx="49">
                  <c:v>6889</c:v>
                </c:pt>
                <c:pt idx="50">
                  <c:v>6919</c:v>
                </c:pt>
                <c:pt idx="51">
                  <c:v>6949</c:v>
                </c:pt>
                <c:pt idx="52">
                  <c:v>6979</c:v>
                </c:pt>
                <c:pt idx="53">
                  <c:v>7009</c:v>
                </c:pt>
                <c:pt idx="54">
                  <c:v>7039</c:v>
                </c:pt>
                <c:pt idx="55">
                  <c:v>7069</c:v>
                </c:pt>
                <c:pt idx="56">
                  <c:v>7099</c:v>
                </c:pt>
                <c:pt idx="57">
                  <c:v>7129</c:v>
                </c:pt>
                <c:pt idx="58">
                  <c:v>7159</c:v>
                </c:pt>
                <c:pt idx="59">
                  <c:v>7189</c:v>
                </c:pt>
              </c:numCache>
            </c:numRef>
          </c:xVal>
          <c:yVal>
            <c:numRef>
              <c:f>Calculation!$D$182:$D$241</c:f>
              <c:numCache>
                <c:formatCode>General</c:formatCode>
                <c:ptCount val="60"/>
                <c:pt idx="0">
                  <c:v>0.6453021120299165</c:v>
                </c:pt>
                <c:pt idx="1">
                  <c:v>0.65640859645669969</c:v>
                </c:pt>
                <c:pt idx="2">
                  <c:v>0.65731517884177992</c:v>
                </c:pt>
                <c:pt idx="3">
                  <c:v>0.65461480069881606</c:v>
                </c:pt>
                <c:pt idx="4">
                  <c:v>0.65046120610453362</c:v>
                </c:pt>
                <c:pt idx="5">
                  <c:v>0.64533805731316474</c:v>
                </c:pt>
                <c:pt idx="6">
                  <c:v>0.64048929535501165</c:v>
                </c:pt>
                <c:pt idx="7">
                  <c:v>0.63521786100919042</c:v>
                </c:pt>
                <c:pt idx="8">
                  <c:v>0.63043551674546017</c:v>
                </c:pt>
                <c:pt idx="9">
                  <c:v>0.62633162844198542</c:v>
                </c:pt>
                <c:pt idx="10">
                  <c:v>0.62259525588540454</c:v>
                </c:pt>
                <c:pt idx="11">
                  <c:v>0.61958895995900709</c:v>
                </c:pt>
                <c:pt idx="12">
                  <c:v>0.61738978879186024</c:v>
                </c:pt>
                <c:pt idx="13">
                  <c:v>0.61588488410429232</c:v>
                </c:pt>
                <c:pt idx="14">
                  <c:v>0.61526550363148047</c:v>
                </c:pt>
                <c:pt idx="15">
                  <c:v>0.61571905382825454</c:v>
                </c:pt>
                <c:pt idx="16">
                  <c:v>0.61658270907682433</c:v>
                </c:pt>
                <c:pt idx="17">
                  <c:v>0.61834328472644307</c:v>
                </c:pt>
                <c:pt idx="18">
                  <c:v>0.62098841614020428</c:v>
                </c:pt>
                <c:pt idx="19">
                  <c:v>0.62478064352288476</c:v>
                </c:pt>
                <c:pt idx="20">
                  <c:v>0.62919540447339872</c:v>
                </c:pt>
                <c:pt idx="21">
                  <c:v>0.63436292181614551</c:v>
                </c:pt>
                <c:pt idx="22">
                  <c:v>0.63983070389339347</c:v>
                </c:pt>
                <c:pt idx="23">
                  <c:v>0.64507198113754205</c:v>
                </c:pt>
                <c:pt idx="24">
                  <c:v>0.65050938089204469</c:v>
                </c:pt>
                <c:pt idx="25">
                  <c:v>0.65549789252598401</c:v>
                </c:pt>
                <c:pt idx="26">
                  <c:v>0.6601745630622704</c:v>
                </c:pt>
                <c:pt idx="27">
                  <c:v>0.66475427592663761</c:v>
                </c:pt>
                <c:pt idx="28">
                  <c:v>0.66855898055676122</c:v>
                </c:pt>
                <c:pt idx="29">
                  <c:v>0.67223557944057211</c:v>
                </c:pt>
                <c:pt idx="30">
                  <c:v>0.67570844334176217</c:v>
                </c:pt>
                <c:pt idx="31">
                  <c:v>0.67835328196812827</c:v>
                </c:pt>
                <c:pt idx="32">
                  <c:v>0.68105275922680053</c:v>
                </c:pt>
                <c:pt idx="33">
                  <c:v>0.68330361863019684</c:v>
                </c:pt>
                <c:pt idx="34">
                  <c:v>0.68543150732774472</c:v>
                </c:pt>
                <c:pt idx="35">
                  <c:v>0.68715832233852336</c:v>
                </c:pt>
                <c:pt idx="36">
                  <c:v>0.68876795482502862</c:v>
                </c:pt>
                <c:pt idx="37">
                  <c:v>0.69016578941450013</c:v>
                </c:pt>
                <c:pt idx="38">
                  <c:v>0.69146662128783787</c:v>
                </c:pt>
                <c:pt idx="39">
                  <c:v>0.69259934815230073</c:v>
                </c:pt>
                <c:pt idx="40">
                  <c:v>0.69377975431791439</c:v>
                </c:pt>
                <c:pt idx="41">
                  <c:v>0.6944548544841822</c:v>
                </c:pt>
                <c:pt idx="42">
                  <c:v>0.6950410824150508</c:v>
                </c:pt>
                <c:pt idx="43">
                  <c:v>0.6958328245750165</c:v>
                </c:pt>
                <c:pt idx="44">
                  <c:v>0.69655355453067103</c:v>
                </c:pt>
                <c:pt idx="45">
                  <c:v>0.69713216998927263</c:v>
                </c:pt>
                <c:pt idx="46">
                  <c:v>0.69760612521525878</c:v>
                </c:pt>
                <c:pt idx="47">
                  <c:v>0.69799082533002199</c:v>
                </c:pt>
                <c:pt idx="48">
                  <c:v>0.69845671764159567</c:v>
                </c:pt>
                <c:pt idx="49">
                  <c:v>0.69885927778744605</c:v>
                </c:pt>
                <c:pt idx="50">
                  <c:v>0.69909456624239197</c:v>
                </c:pt>
                <c:pt idx="51">
                  <c:v>0.69932462956844454</c:v>
                </c:pt>
                <c:pt idx="52">
                  <c:v>0.69971590613853851</c:v>
                </c:pt>
                <c:pt idx="53">
                  <c:v>0.70014047038321969</c:v>
                </c:pt>
                <c:pt idx="54">
                  <c:v>0.70030972401956693</c:v>
                </c:pt>
                <c:pt idx="55">
                  <c:v>0.70051384187801169</c:v>
                </c:pt>
                <c:pt idx="56">
                  <c:v>0.70074388268195698</c:v>
                </c:pt>
                <c:pt idx="57">
                  <c:v>0.70090385721009707</c:v>
                </c:pt>
                <c:pt idx="58">
                  <c:v>0.70118536102921902</c:v>
                </c:pt>
                <c:pt idx="59">
                  <c:v>0.70138182137118243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47-410B-A546-C74241A37822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Calculation!$B$182:$B$240</c:f>
              <c:numCache>
                <c:formatCode>General</c:formatCode>
                <c:ptCount val="59"/>
                <c:pt idx="0">
                  <c:v>5418</c:v>
                </c:pt>
                <c:pt idx="1">
                  <c:v>5449</c:v>
                </c:pt>
                <c:pt idx="2">
                  <c:v>5479</c:v>
                </c:pt>
                <c:pt idx="3">
                  <c:v>5508</c:v>
                </c:pt>
                <c:pt idx="4">
                  <c:v>5539</c:v>
                </c:pt>
                <c:pt idx="5">
                  <c:v>5569</c:v>
                </c:pt>
                <c:pt idx="6">
                  <c:v>5598</c:v>
                </c:pt>
                <c:pt idx="7">
                  <c:v>5629</c:v>
                </c:pt>
                <c:pt idx="8">
                  <c:v>5659</c:v>
                </c:pt>
                <c:pt idx="9">
                  <c:v>5688</c:v>
                </c:pt>
                <c:pt idx="10">
                  <c:v>5719</c:v>
                </c:pt>
                <c:pt idx="11">
                  <c:v>5749</c:v>
                </c:pt>
                <c:pt idx="12">
                  <c:v>5779</c:v>
                </c:pt>
                <c:pt idx="13">
                  <c:v>5809</c:v>
                </c:pt>
                <c:pt idx="14">
                  <c:v>5839</c:v>
                </c:pt>
                <c:pt idx="15">
                  <c:v>5869</c:v>
                </c:pt>
                <c:pt idx="16">
                  <c:v>5898</c:v>
                </c:pt>
                <c:pt idx="17">
                  <c:v>5929</c:v>
                </c:pt>
                <c:pt idx="18">
                  <c:v>5959</c:v>
                </c:pt>
                <c:pt idx="19">
                  <c:v>5989</c:v>
                </c:pt>
                <c:pt idx="20">
                  <c:v>6019</c:v>
                </c:pt>
                <c:pt idx="21">
                  <c:v>6049</c:v>
                </c:pt>
                <c:pt idx="22">
                  <c:v>6079</c:v>
                </c:pt>
                <c:pt idx="23">
                  <c:v>6109</c:v>
                </c:pt>
                <c:pt idx="24">
                  <c:v>6139</c:v>
                </c:pt>
                <c:pt idx="25">
                  <c:v>6169</c:v>
                </c:pt>
                <c:pt idx="26">
                  <c:v>6199</c:v>
                </c:pt>
                <c:pt idx="27">
                  <c:v>6229</c:v>
                </c:pt>
                <c:pt idx="28">
                  <c:v>6259</c:v>
                </c:pt>
                <c:pt idx="29">
                  <c:v>6289</c:v>
                </c:pt>
                <c:pt idx="30">
                  <c:v>6319</c:v>
                </c:pt>
                <c:pt idx="31">
                  <c:v>6349</c:v>
                </c:pt>
                <c:pt idx="32">
                  <c:v>6379</c:v>
                </c:pt>
                <c:pt idx="33">
                  <c:v>6409</c:v>
                </c:pt>
                <c:pt idx="34">
                  <c:v>6438</c:v>
                </c:pt>
                <c:pt idx="35">
                  <c:v>6469</c:v>
                </c:pt>
                <c:pt idx="36">
                  <c:v>6499</c:v>
                </c:pt>
                <c:pt idx="37">
                  <c:v>6528</c:v>
                </c:pt>
                <c:pt idx="38">
                  <c:v>6559</c:v>
                </c:pt>
                <c:pt idx="39">
                  <c:v>6589</c:v>
                </c:pt>
                <c:pt idx="40">
                  <c:v>6619</c:v>
                </c:pt>
                <c:pt idx="41">
                  <c:v>6649</c:v>
                </c:pt>
                <c:pt idx="42">
                  <c:v>6679</c:v>
                </c:pt>
                <c:pt idx="43">
                  <c:v>6709</c:v>
                </c:pt>
                <c:pt idx="44">
                  <c:v>6739</c:v>
                </c:pt>
                <c:pt idx="45">
                  <c:v>6769</c:v>
                </c:pt>
                <c:pt idx="46">
                  <c:v>6799</c:v>
                </c:pt>
                <c:pt idx="47">
                  <c:v>6829</c:v>
                </c:pt>
                <c:pt idx="48">
                  <c:v>6859</c:v>
                </c:pt>
                <c:pt idx="49">
                  <c:v>6889</c:v>
                </c:pt>
                <c:pt idx="50">
                  <c:v>6919</c:v>
                </c:pt>
                <c:pt idx="51">
                  <c:v>6949</c:v>
                </c:pt>
                <c:pt idx="52">
                  <c:v>6979</c:v>
                </c:pt>
                <c:pt idx="53">
                  <c:v>7009</c:v>
                </c:pt>
                <c:pt idx="54">
                  <c:v>7039</c:v>
                </c:pt>
                <c:pt idx="55">
                  <c:v>7069</c:v>
                </c:pt>
                <c:pt idx="56">
                  <c:v>7099</c:v>
                </c:pt>
                <c:pt idx="57">
                  <c:v>7129</c:v>
                </c:pt>
                <c:pt idx="58">
                  <c:v>7159</c:v>
                </c:pt>
              </c:numCache>
            </c:numRef>
          </c:xVal>
          <c:yVal>
            <c:numRef>
              <c:f>Calculation!$E$182:$E$240</c:f>
              <c:numCache>
                <c:formatCode>General</c:formatCode>
                <c:ptCount val="59"/>
                <c:pt idx="23">
                  <c:v>0.64430999522708743</c:v>
                </c:pt>
                <c:pt idx="24">
                  <c:v>0.65040465467964981</c:v>
                </c:pt>
                <c:pt idx="25">
                  <c:v>0.65585704476755857</c:v>
                </c:pt>
                <c:pt idx="26">
                  <c:v>0.66073484932778337</c:v>
                </c:pt>
                <c:pt idx="27">
                  <c:v>0.66509861951739491</c:v>
                </c:pt>
                <c:pt idx="28">
                  <c:v>0.66900252547193451</c:v>
                </c:pt>
                <c:pt idx="29">
                  <c:v>0.67249502875227951</c:v>
                </c:pt>
                <c:pt idx="30">
                  <c:v>0.67561948392749616</c:v>
                </c:pt>
                <c:pt idx="31">
                  <c:v>0.67841467676149525</c:v>
                </c:pt>
                <c:pt idx="32">
                  <c:v>0.68091530568432734</c:v>
                </c:pt>
                <c:pt idx="33">
                  <c:v>0.68315241252491643</c:v>
                </c:pt>
                <c:pt idx="34">
                  <c:v>0.68509058436382453</c:v>
                </c:pt>
                <c:pt idx="35">
                  <c:v>0.68694421570798669</c:v>
                </c:pt>
                <c:pt idx="36">
                  <c:v>0.68854598201140726</c:v>
                </c:pt>
                <c:pt idx="37">
                  <c:v>0.68993371114685809</c:v>
                </c:pt>
                <c:pt idx="38">
                  <c:v>0.69126090937099904</c:v>
                </c:pt>
                <c:pt idx="39">
                  <c:v>0.69240777247303043</c:v>
                </c:pt>
                <c:pt idx="40">
                  <c:v>0.69343377647840199</c:v>
                </c:pt>
                <c:pt idx="41">
                  <c:v>0.69435165779934938</c:v>
                </c:pt>
                <c:pt idx="42">
                  <c:v>0.69517281065541359</c:v>
                </c:pt>
                <c:pt idx="43">
                  <c:v>0.69590742851682341</c:v>
                </c:pt>
                <c:pt idx="44">
                  <c:v>0.69656463064224605</c:v>
                </c:pt>
                <c:pt idx="45">
                  <c:v>0.69715257528169605</c:v>
                </c:pt>
                <c:pt idx="46">
                  <c:v>0.69767856094985803</c:v>
                </c:pt>
                <c:pt idx="47">
                  <c:v>0.69814911702699256</c:v>
                </c:pt>
                <c:pt idx="48">
                  <c:v>0.69857008481210736</c:v>
                </c:pt>
                <c:pt idx="49">
                  <c:v>0.69894669003455723</c:v>
                </c:pt>
                <c:pt idx="50">
                  <c:v>0.69928360772420384</c:v>
                </c:pt>
                <c:pt idx="51">
                  <c:v>0.69958502024540681</c:v>
                </c:pt>
                <c:pt idx="52">
                  <c:v>0.69985466921525818</c:v>
                </c:pt>
                <c:pt idx="53">
                  <c:v>0.70009590195055316</c:v>
                </c:pt>
                <c:pt idx="54">
                  <c:v>0.70031171302007045</c:v>
                </c:pt>
                <c:pt idx="55">
                  <c:v>0.70050478141797778</c:v>
                </c:pt>
                <c:pt idx="56">
                  <c:v>0.70067750381981697</c:v>
                </c:pt>
                <c:pt idx="57">
                  <c:v>0.70083202433389613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047-410B-A546-C74241A37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549797523767955E-2"/>
          <c:y val="5.6872037914691941E-2"/>
          <c:w val="0.85563571850470077"/>
          <c:h val="0.83792290181736762"/>
        </c:manualLayout>
      </c:layout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Calculation!$B$241:$B$301</c:f>
              <c:numCache>
                <c:formatCode>General</c:formatCode>
                <c:ptCount val="61"/>
                <c:pt idx="0">
                  <c:v>7189</c:v>
                </c:pt>
                <c:pt idx="1">
                  <c:v>7277</c:v>
                </c:pt>
                <c:pt idx="2">
                  <c:v>7307</c:v>
                </c:pt>
                <c:pt idx="3">
                  <c:v>7337</c:v>
                </c:pt>
                <c:pt idx="4">
                  <c:v>7367</c:v>
                </c:pt>
                <c:pt idx="5">
                  <c:v>7397</c:v>
                </c:pt>
                <c:pt idx="6">
                  <c:v>7428</c:v>
                </c:pt>
                <c:pt idx="7">
                  <c:v>7458</c:v>
                </c:pt>
                <c:pt idx="8">
                  <c:v>7487</c:v>
                </c:pt>
                <c:pt idx="9">
                  <c:v>7518</c:v>
                </c:pt>
                <c:pt idx="10">
                  <c:v>7547</c:v>
                </c:pt>
                <c:pt idx="11">
                  <c:v>7577</c:v>
                </c:pt>
                <c:pt idx="12">
                  <c:v>7608</c:v>
                </c:pt>
                <c:pt idx="13">
                  <c:v>7637</c:v>
                </c:pt>
                <c:pt idx="14">
                  <c:v>7667</c:v>
                </c:pt>
                <c:pt idx="15">
                  <c:v>7698</c:v>
                </c:pt>
                <c:pt idx="16">
                  <c:v>7727</c:v>
                </c:pt>
                <c:pt idx="17">
                  <c:v>7757</c:v>
                </c:pt>
                <c:pt idx="18">
                  <c:v>7788</c:v>
                </c:pt>
                <c:pt idx="19">
                  <c:v>7817</c:v>
                </c:pt>
                <c:pt idx="20">
                  <c:v>7847</c:v>
                </c:pt>
                <c:pt idx="21">
                  <c:v>7878</c:v>
                </c:pt>
                <c:pt idx="22">
                  <c:v>7907</c:v>
                </c:pt>
                <c:pt idx="23">
                  <c:v>7937</c:v>
                </c:pt>
                <c:pt idx="24">
                  <c:v>7968</c:v>
                </c:pt>
                <c:pt idx="25">
                  <c:v>7997</c:v>
                </c:pt>
                <c:pt idx="26">
                  <c:v>8027</c:v>
                </c:pt>
                <c:pt idx="27">
                  <c:v>8058</c:v>
                </c:pt>
                <c:pt idx="28">
                  <c:v>8087</c:v>
                </c:pt>
                <c:pt idx="29">
                  <c:v>8117</c:v>
                </c:pt>
                <c:pt idx="30">
                  <c:v>8148</c:v>
                </c:pt>
                <c:pt idx="31">
                  <c:v>8177</c:v>
                </c:pt>
                <c:pt idx="32">
                  <c:v>8207</c:v>
                </c:pt>
                <c:pt idx="33">
                  <c:v>8237</c:v>
                </c:pt>
                <c:pt idx="34">
                  <c:v>8268</c:v>
                </c:pt>
                <c:pt idx="35">
                  <c:v>8297</c:v>
                </c:pt>
                <c:pt idx="36">
                  <c:v>8327</c:v>
                </c:pt>
                <c:pt idx="37">
                  <c:v>8358</c:v>
                </c:pt>
                <c:pt idx="38">
                  <c:v>8387</c:v>
                </c:pt>
                <c:pt idx="39">
                  <c:v>8417</c:v>
                </c:pt>
                <c:pt idx="40">
                  <c:v>8448</c:v>
                </c:pt>
                <c:pt idx="41">
                  <c:v>8477</c:v>
                </c:pt>
                <c:pt idx="42">
                  <c:v>8507</c:v>
                </c:pt>
                <c:pt idx="43">
                  <c:v>8538</c:v>
                </c:pt>
                <c:pt idx="44">
                  <c:v>8567</c:v>
                </c:pt>
                <c:pt idx="45">
                  <c:v>8597</c:v>
                </c:pt>
                <c:pt idx="46">
                  <c:v>8628</c:v>
                </c:pt>
                <c:pt idx="47">
                  <c:v>8657</c:v>
                </c:pt>
                <c:pt idx="48">
                  <c:v>8687</c:v>
                </c:pt>
                <c:pt idx="49">
                  <c:v>8718</c:v>
                </c:pt>
                <c:pt idx="50">
                  <c:v>8747</c:v>
                </c:pt>
                <c:pt idx="51">
                  <c:v>8777</c:v>
                </c:pt>
                <c:pt idx="52">
                  <c:v>8808</c:v>
                </c:pt>
                <c:pt idx="53">
                  <c:v>8837</c:v>
                </c:pt>
                <c:pt idx="54">
                  <c:v>8867</c:v>
                </c:pt>
                <c:pt idx="55">
                  <c:v>8898</c:v>
                </c:pt>
                <c:pt idx="56">
                  <c:v>8927</c:v>
                </c:pt>
                <c:pt idx="57">
                  <c:v>8957</c:v>
                </c:pt>
                <c:pt idx="58">
                  <c:v>8988</c:v>
                </c:pt>
                <c:pt idx="59">
                  <c:v>9017</c:v>
                </c:pt>
                <c:pt idx="60">
                  <c:v>9047</c:v>
                </c:pt>
              </c:numCache>
            </c:numRef>
          </c:xVal>
          <c:yVal>
            <c:numRef>
              <c:f>Calculation!$C$241:$C$313</c:f>
              <c:numCache>
                <c:formatCode>General</c:formatCode>
                <c:ptCount val="73"/>
                <c:pt idx="0">
                  <c:v>0.70138182137118243</c:v>
                </c:pt>
                <c:pt idx="1">
                  <c:v>0.68982201196869819</c:v>
                </c:pt>
                <c:pt idx="2">
                  <c:v>0.66766814112468242</c:v>
                </c:pt>
                <c:pt idx="3">
                  <c:v>0.65211820258268727</c:v>
                </c:pt>
                <c:pt idx="4">
                  <c:v>0.64303866276854027</c:v>
                </c:pt>
                <c:pt idx="5">
                  <c:v>0.63808235774803757</c:v>
                </c:pt>
                <c:pt idx="6">
                  <c:v>0.63526689163677907</c:v>
                </c:pt>
                <c:pt idx="7">
                  <c:v>0.63345302868129238</c:v>
                </c:pt>
                <c:pt idx="8">
                  <c:v>0.63193814670019088</c:v>
                </c:pt>
                <c:pt idx="9">
                  <c:v>0.63085242347365988</c:v>
                </c:pt>
                <c:pt idx="10">
                  <c:v>0.62993825113842006</c:v>
                </c:pt>
                <c:pt idx="11">
                  <c:v>0.62898178228567403</c:v>
                </c:pt>
                <c:pt idx="12">
                  <c:v>0.62850138573700054</c:v>
                </c:pt>
                <c:pt idx="13">
                  <c:v>0.62785238869309112</c:v>
                </c:pt>
                <c:pt idx="14">
                  <c:v>0.62744147284543306</c:v>
                </c:pt>
                <c:pt idx="15">
                  <c:v>0.62691700053277666</c:v>
                </c:pt>
                <c:pt idx="16">
                  <c:v>0.62646754935953086</c:v>
                </c:pt>
                <c:pt idx="17">
                  <c:v>0.62612791598147177</c:v>
                </c:pt>
                <c:pt idx="18">
                  <c:v>0.6258290476176227</c:v>
                </c:pt>
                <c:pt idx="19">
                  <c:v>0.6253738307849086</c:v>
                </c:pt>
                <c:pt idx="20">
                  <c:v>0.62522511731041741</c:v>
                </c:pt>
                <c:pt idx="21">
                  <c:v>0.6248576466077379</c:v>
                </c:pt>
                <c:pt idx="22">
                  <c:v>0.62473028409096554</c:v>
                </c:pt>
                <c:pt idx="23">
                  <c:v>0.62418306444993799</c:v>
                </c:pt>
                <c:pt idx="24">
                  <c:v>0.62414259222312274</c:v>
                </c:pt>
                <c:pt idx="25">
                  <c:v>0.62392996100811915</c:v>
                </c:pt>
                <c:pt idx="26">
                  <c:v>0.62370498767831584</c:v>
                </c:pt>
                <c:pt idx="27">
                  <c:v>0.62359413386619356</c:v>
                </c:pt>
                <c:pt idx="28">
                  <c:v>0.62357258020950901</c:v>
                </c:pt>
                <c:pt idx="29">
                  <c:v>0.6232188705143884</c:v>
                </c:pt>
                <c:pt idx="30">
                  <c:v>0.62293279470748486</c:v>
                </c:pt>
                <c:pt idx="31">
                  <c:v>0.62275752766848924</c:v>
                </c:pt>
                <c:pt idx="32">
                  <c:v>0.62254831981379488</c:v>
                </c:pt>
                <c:pt idx="33">
                  <c:v>0.6224674204043793</c:v>
                </c:pt>
                <c:pt idx="34">
                  <c:v>0.62233555346614744</c:v>
                </c:pt>
                <c:pt idx="35">
                  <c:v>0.62219170476683294</c:v>
                </c:pt>
                <c:pt idx="36">
                  <c:v>0.62205675229990143</c:v>
                </c:pt>
                <c:pt idx="37">
                  <c:v>0.62186954854403742</c:v>
                </c:pt>
                <c:pt idx="38">
                  <c:v>0.62186245408023855</c:v>
                </c:pt>
                <c:pt idx="39">
                  <c:v>0.62151725774167677</c:v>
                </c:pt>
                <c:pt idx="40">
                  <c:v>0.62148457816398706</c:v>
                </c:pt>
                <c:pt idx="41">
                  <c:v>0.62132636036021593</c:v>
                </c:pt>
                <c:pt idx="42">
                  <c:v>0.62134816176008079</c:v>
                </c:pt>
                <c:pt idx="43">
                  <c:v>0.62113591342090124</c:v>
                </c:pt>
                <c:pt idx="44">
                  <c:v>0.62103037482610102</c:v>
                </c:pt>
                <c:pt idx="45">
                  <c:v>0.62091226889542883</c:v>
                </c:pt>
                <c:pt idx="46">
                  <c:v>0.62073927658926997</c:v>
                </c:pt>
                <c:pt idx="47">
                  <c:v>0.62063993157397712</c:v>
                </c:pt>
                <c:pt idx="48">
                  <c:v>0.62057648679771782</c:v>
                </c:pt>
                <c:pt idx="49">
                  <c:v>0.62060824296900829</c:v>
                </c:pt>
                <c:pt idx="50">
                  <c:v>0.62049137575423741</c:v>
                </c:pt>
                <c:pt idx="51">
                  <c:v>0.62037385539835443</c:v>
                </c:pt>
                <c:pt idx="52">
                  <c:v>0.62011471603177959</c:v>
                </c:pt>
                <c:pt idx="53">
                  <c:v>0.62012066186810655</c:v>
                </c:pt>
                <c:pt idx="54">
                  <c:v>0.62007050513515305</c:v>
                </c:pt>
                <c:pt idx="55">
                  <c:v>0.6200313166684539</c:v>
                </c:pt>
                <c:pt idx="56">
                  <c:v>0.61977001517957875</c:v>
                </c:pt>
                <c:pt idx="57">
                  <c:v>0.61970589474010018</c:v>
                </c:pt>
                <c:pt idx="58">
                  <c:v>0.61976738009302468</c:v>
                </c:pt>
                <c:pt idx="59">
                  <c:v>0.61970316956511706</c:v>
                </c:pt>
                <c:pt idx="60">
                  <c:v>0.61970792172975697</c:v>
                </c:pt>
                <c:pt idx="61">
                  <c:v>0.63941309897986742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C9-4F5C-9FBD-C5110FD9A6F0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Calculation!$B$241:$B$300</c:f>
              <c:numCache>
                <c:formatCode>General</c:formatCode>
                <c:ptCount val="60"/>
                <c:pt idx="0">
                  <c:v>7189</c:v>
                </c:pt>
                <c:pt idx="1">
                  <c:v>7277</c:v>
                </c:pt>
                <c:pt idx="2">
                  <c:v>7307</c:v>
                </c:pt>
                <c:pt idx="3">
                  <c:v>7337</c:v>
                </c:pt>
                <c:pt idx="4">
                  <c:v>7367</c:v>
                </c:pt>
                <c:pt idx="5">
                  <c:v>7397</c:v>
                </c:pt>
                <c:pt idx="6">
                  <c:v>7428</c:v>
                </c:pt>
                <c:pt idx="7">
                  <c:v>7458</c:v>
                </c:pt>
                <c:pt idx="8">
                  <c:v>7487</c:v>
                </c:pt>
                <c:pt idx="9">
                  <c:v>7518</c:v>
                </c:pt>
                <c:pt idx="10">
                  <c:v>7547</c:v>
                </c:pt>
                <c:pt idx="11">
                  <c:v>7577</c:v>
                </c:pt>
                <c:pt idx="12">
                  <c:v>7608</c:v>
                </c:pt>
                <c:pt idx="13">
                  <c:v>7637</c:v>
                </c:pt>
                <c:pt idx="14">
                  <c:v>7667</c:v>
                </c:pt>
                <c:pt idx="15">
                  <c:v>7698</c:v>
                </c:pt>
                <c:pt idx="16">
                  <c:v>7727</c:v>
                </c:pt>
                <c:pt idx="17">
                  <c:v>7757</c:v>
                </c:pt>
                <c:pt idx="18">
                  <c:v>7788</c:v>
                </c:pt>
                <c:pt idx="19">
                  <c:v>7817</c:v>
                </c:pt>
                <c:pt idx="20">
                  <c:v>7847</c:v>
                </c:pt>
                <c:pt idx="21">
                  <c:v>7878</c:v>
                </c:pt>
                <c:pt idx="22">
                  <c:v>7907</c:v>
                </c:pt>
                <c:pt idx="23">
                  <c:v>7937</c:v>
                </c:pt>
                <c:pt idx="24">
                  <c:v>7968</c:v>
                </c:pt>
                <c:pt idx="25">
                  <c:v>7997</c:v>
                </c:pt>
                <c:pt idx="26">
                  <c:v>8027</c:v>
                </c:pt>
                <c:pt idx="27">
                  <c:v>8058</c:v>
                </c:pt>
                <c:pt idx="28">
                  <c:v>8087</c:v>
                </c:pt>
                <c:pt idx="29">
                  <c:v>8117</c:v>
                </c:pt>
                <c:pt idx="30">
                  <c:v>8148</c:v>
                </c:pt>
                <c:pt idx="31">
                  <c:v>8177</c:v>
                </c:pt>
                <c:pt idx="32">
                  <c:v>8207</c:v>
                </c:pt>
                <c:pt idx="33">
                  <c:v>8237</c:v>
                </c:pt>
                <c:pt idx="34">
                  <c:v>8268</c:v>
                </c:pt>
                <c:pt idx="35">
                  <c:v>8297</c:v>
                </c:pt>
                <c:pt idx="36">
                  <c:v>8327</c:v>
                </c:pt>
                <c:pt idx="37">
                  <c:v>8358</c:v>
                </c:pt>
                <c:pt idx="38">
                  <c:v>8387</c:v>
                </c:pt>
                <c:pt idx="39">
                  <c:v>8417</c:v>
                </c:pt>
                <c:pt idx="40">
                  <c:v>8448</c:v>
                </c:pt>
                <c:pt idx="41">
                  <c:v>8477</c:v>
                </c:pt>
                <c:pt idx="42">
                  <c:v>8507</c:v>
                </c:pt>
                <c:pt idx="43">
                  <c:v>8538</c:v>
                </c:pt>
                <c:pt idx="44">
                  <c:v>8567</c:v>
                </c:pt>
                <c:pt idx="45">
                  <c:v>8597</c:v>
                </c:pt>
                <c:pt idx="46">
                  <c:v>8628</c:v>
                </c:pt>
                <c:pt idx="47">
                  <c:v>8657</c:v>
                </c:pt>
                <c:pt idx="48">
                  <c:v>8687</c:v>
                </c:pt>
                <c:pt idx="49">
                  <c:v>8718</c:v>
                </c:pt>
                <c:pt idx="50">
                  <c:v>8747</c:v>
                </c:pt>
                <c:pt idx="51">
                  <c:v>8777</c:v>
                </c:pt>
                <c:pt idx="52">
                  <c:v>8808</c:v>
                </c:pt>
                <c:pt idx="53">
                  <c:v>8837</c:v>
                </c:pt>
                <c:pt idx="54">
                  <c:v>8867</c:v>
                </c:pt>
                <c:pt idx="55">
                  <c:v>8898</c:v>
                </c:pt>
                <c:pt idx="56">
                  <c:v>8927</c:v>
                </c:pt>
                <c:pt idx="57">
                  <c:v>8957</c:v>
                </c:pt>
                <c:pt idx="58">
                  <c:v>8988</c:v>
                </c:pt>
                <c:pt idx="59">
                  <c:v>9017</c:v>
                </c:pt>
              </c:numCache>
            </c:numRef>
          </c:xVal>
          <c:yVal>
            <c:numRef>
              <c:f>Calculation!$F$241:$F$301</c:f>
              <c:numCache>
                <c:formatCode>General</c:formatCode>
                <c:ptCount val="61"/>
                <c:pt idx="0">
                  <c:v>0.63533142963218237</c:v>
                </c:pt>
                <c:pt idx="1">
                  <c:v>0.63341809598263543</c:v>
                </c:pt>
                <c:pt idx="2">
                  <c:v>0.63281637749390229</c:v>
                </c:pt>
                <c:pt idx="3">
                  <c:v>0.63223868774293801</c:v>
                </c:pt>
                <c:pt idx="4">
                  <c:v>0.63168406717764369</c:v>
                </c:pt>
                <c:pt idx="5">
                  <c:v>0.63115159456421432</c:v>
                </c:pt>
                <c:pt idx="6">
                  <c:v>0.63062370134930079</c:v>
                </c:pt>
                <c:pt idx="7">
                  <c:v>0.63013357287670357</c:v>
                </c:pt>
                <c:pt idx="8">
                  <c:v>0.62967839516289614</c:v>
                </c:pt>
                <c:pt idx="9">
                  <c:v>0.62921125199708039</c:v>
                </c:pt>
                <c:pt idx="10">
                  <c:v>0.62879170211508684</c:v>
                </c:pt>
                <c:pt idx="11">
                  <c:v>0.62837473182196368</c:v>
                </c:pt>
                <c:pt idx="12">
                  <c:v>0.62796134757832633</c:v>
                </c:pt>
                <c:pt idx="13">
                  <c:v>0.62759007957458013</c:v>
                </c:pt>
                <c:pt idx="14">
                  <c:v>0.62722109430013862</c:v>
                </c:pt>
                <c:pt idx="15">
                  <c:v>0.62685528239194277</c:v>
                </c:pt>
                <c:pt idx="16">
                  <c:v>0.62652673997893893</c:v>
                </c:pt>
                <c:pt idx="17">
                  <c:v>0.62620021759832778</c:v>
                </c:pt>
                <c:pt idx="18">
                  <c:v>0.6258765033923861</c:v>
                </c:pt>
                <c:pt idx="19">
                  <c:v>0.62558576970121615</c:v>
                </c:pt>
                <c:pt idx="20">
                  <c:v>0.62529682357673644</c:v>
                </c:pt>
                <c:pt idx="21">
                  <c:v>0.62501036246166441</c:v>
                </c:pt>
                <c:pt idx="22">
                  <c:v>0.62475308645760608</c:v>
                </c:pt>
                <c:pt idx="23">
                  <c:v>0.62449739230673174</c:v>
                </c:pt>
                <c:pt idx="24">
                  <c:v>0.62424389718992135</c:v>
                </c:pt>
                <c:pt idx="25">
                  <c:v>0.62401622855613537</c:v>
                </c:pt>
                <c:pt idx="26">
                  <c:v>0.62378995973557561</c:v>
                </c:pt>
                <c:pt idx="27">
                  <c:v>0.62356563688383171</c:v>
                </c:pt>
                <c:pt idx="28">
                  <c:v>0.62336416839865494</c:v>
                </c:pt>
                <c:pt idx="29">
                  <c:v>0.62316393863593855</c:v>
                </c:pt>
                <c:pt idx="30">
                  <c:v>0.62296543089958578</c:v>
                </c:pt>
                <c:pt idx="31">
                  <c:v>0.62278714744505614</c:v>
                </c:pt>
                <c:pt idx="32">
                  <c:v>0.62260996016057624</c:v>
                </c:pt>
                <c:pt idx="33">
                  <c:v>0.62243984858820178</c:v>
                </c:pt>
                <c:pt idx="34">
                  <c:v>0.62227120001817215</c:v>
                </c:pt>
                <c:pt idx="35">
                  <c:v>0.62211973363092299</c:v>
                </c:pt>
                <c:pt idx="36">
                  <c:v>0.62196919852985344</c:v>
                </c:pt>
                <c:pt idx="37">
                  <c:v>0.62181995806854762</c:v>
                </c:pt>
                <c:pt idx="38">
                  <c:v>0.62168592246124044</c:v>
                </c:pt>
                <c:pt idx="39">
                  <c:v>0.62155271096752662</c:v>
                </c:pt>
                <c:pt idx="40">
                  <c:v>0.62142064512619244</c:v>
                </c:pt>
                <c:pt idx="41">
                  <c:v>0.62130203436143805</c:v>
                </c:pt>
                <c:pt idx="42">
                  <c:v>0.62118415287113193</c:v>
                </c:pt>
                <c:pt idx="43">
                  <c:v>0.62106728519131693</c:v>
                </c:pt>
                <c:pt idx="44">
                  <c:v>0.62096232417537311</c:v>
                </c:pt>
                <c:pt idx="45">
                  <c:v>0.62085800850883865</c:v>
                </c:pt>
                <c:pt idx="46">
                  <c:v>0.62075458998329602</c:v>
                </c:pt>
                <c:pt idx="47">
                  <c:v>0.62066170790053754</c:v>
                </c:pt>
                <c:pt idx="48">
                  <c:v>0.6205693969002587</c:v>
                </c:pt>
                <c:pt idx="49">
                  <c:v>0.62047787979781999</c:v>
                </c:pt>
                <c:pt idx="50">
                  <c:v>0.62039568660237521</c:v>
                </c:pt>
                <c:pt idx="51">
                  <c:v>0.6203139987691324</c:v>
                </c:pt>
                <c:pt idx="52">
                  <c:v>0.62023301347181892</c:v>
                </c:pt>
                <c:pt idx="53">
                  <c:v>0.62016027908455296</c:v>
                </c:pt>
                <c:pt idx="54">
                  <c:v>0.62008799190231301</c:v>
                </c:pt>
                <c:pt idx="55">
                  <c:v>0.62001632640803728</c:v>
                </c:pt>
                <c:pt idx="56">
                  <c:v>0.61995196230755034</c:v>
                </c:pt>
                <c:pt idx="57">
                  <c:v>0.61988799394765204</c:v>
                </c:pt>
                <c:pt idx="58">
                  <c:v>0.61982457573175165</c:v>
                </c:pt>
                <c:pt idx="59">
                  <c:v>0.61976761866388841</c:v>
                </c:pt>
                <c:pt idx="60">
                  <c:v>0.61971101179471355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9C9-4F5C-9FBD-C5110FD9A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Calculation!$B$301:$B$361</c:f>
              <c:numCache>
                <c:formatCode>General</c:formatCode>
                <c:ptCount val="61"/>
                <c:pt idx="0">
                  <c:v>9047</c:v>
                </c:pt>
                <c:pt idx="1">
                  <c:v>9148</c:v>
                </c:pt>
                <c:pt idx="2">
                  <c:v>9178</c:v>
                </c:pt>
                <c:pt idx="3">
                  <c:v>9209</c:v>
                </c:pt>
                <c:pt idx="4">
                  <c:v>9239</c:v>
                </c:pt>
                <c:pt idx="5">
                  <c:v>9268</c:v>
                </c:pt>
                <c:pt idx="6">
                  <c:v>9299</c:v>
                </c:pt>
                <c:pt idx="7">
                  <c:v>9329</c:v>
                </c:pt>
                <c:pt idx="8">
                  <c:v>9358</c:v>
                </c:pt>
                <c:pt idx="9">
                  <c:v>9388</c:v>
                </c:pt>
                <c:pt idx="10">
                  <c:v>9419</c:v>
                </c:pt>
                <c:pt idx="11">
                  <c:v>9448</c:v>
                </c:pt>
                <c:pt idx="12">
                  <c:v>9478</c:v>
                </c:pt>
                <c:pt idx="13">
                  <c:v>9509</c:v>
                </c:pt>
                <c:pt idx="14">
                  <c:v>9538</c:v>
                </c:pt>
                <c:pt idx="15">
                  <c:v>9568</c:v>
                </c:pt>
                <c:pt idx="16">
                  <c:v>9599</c:v>
                </c:pt>
                <c:pt idx="17">
                  <c:v>9628</c:v>
                </c:pt>
                <c:pt idx="18">
                  <c:v>9658</c:v>
                </c:pt>
                <c:pt idx="19">
                  <c:v>9689</c:v>
                </c:pt>
                <c:pt idx="20">
                  <c:v>9718</c:v>
                </c:pt>
                <c:pt idx="21">
                  <c:v>9748</c:v>
                </c:pt>
                <c:pt idx="22">
                  <c:v>9779</c:v>
                </c:pt>
                <c:pt idx="23">
                  <c:v>9808</c:v>
                </c:pt>
                <c:pt idx="24">
                  <c:v>9838</c:v>
                </c:pt>
                <c:pt idx="25">
                  <c:v>9869</c:v>
                </c:pt>
                <c:pt idx="26">
                  <c:v>9899</c:v>
                </c:pt>
                <c:pt idx="27">
                  <c:v>9928</c:v>
                </c:pt>
                <c:pt idx="28">
                  <c:v>9959</c:v>
                </c:pt>
                <c:pt idx="29">
                  <c:v>9989</c:v>
                </c:pt>
                <c:pt idx="30">
                  <c:v>10018</c:v>
                </c:pt>
                <c:pt idx="31">
                  <c:v>10049</c:v>
                </c:pt>
                <c:pt idx="32">
                  <c:v>10079</c:v>
                </c:pt>
                <c:pt idx="33">
                  <c:v>10108</c:v>
                </c:pt>
                <c:pt idx="34">
                  <c:v>10138</c:v>
                </c:pt>
                <c:pt idx="35">
                  <c:v>10169</c:v>
                </c:pt>
                <c:pt idx="36">
                  <c:v>10198</c:v>
                </c:pt>
                <c:pt idx="37">
                  <c:v>10228</c:v>
                </c:pt>
                <c:pt idx="38">
                  <c:v>10259</c:v>
                </c:pt>
                <c:pt idx="39">
                  <c:v>10288</c:v>
                </c:pt>
                <c:pt idx="40">
                  <c:v>10318</c:v>
                </c:pt>
                <c:pt idx="41">
                  <c:v>10349</c:v>
                </c:pt>
                <c:pt idx="42">
                  <c:v>10379</c:v>
                </c:pt>
                <c:pt idx="43">
                  <c:v>10408</c:v>
                </c:pt>
                <c:pt idx="44">
                  <c:v>10439</c:v>
                </c:pt>
                <c:pt idx="45">
                  <c:v>10469</c:v>
                </c:pt>
                <c:pt idx="46">
                  <c:v>10498</c:v>
                </c:pt>
                <c:pt idx="47">
                  <c:v>10529</c:v>
                </c:pt>
                <c:pt idx="48">
                  <c:v>10559</c:v>
                </c:pt>
                <c:pt idx="49">
                  <c:v>10588</c:v>
                </c:pt>
                <c:pt idx="50">
                  <c:v>10618</c:v>
                </c:pt>
                <c:pt idx="51">
                  <c:v>10649</c:v>
                </c:pt>
                <c:pt idx="52">
                  <c:v>10678</c:v>
                </c:pt>
                <c:pt idx="53">
                  <c:v>10708</c:v>
                </c:pt>
                <c:pt idx="54">
                  <c:v>10739</c:v>
                </c:pt>
                <c:pt idx="55">
                  <c:v>10768</c:v>
                </c:pt>
                <c:pt idx="56">
                  <c:v>10798</c:v>
                </c:pt>
                <c:pt idx="57">
                  <c:v>10829</c:v>
                </c:pt>
                <c:pt idx="58">
                  <c:v>10858</c:v>
                </c:pt>
                <c:pt idx="59">
                  <c:v>10888</c:v>
                </c:pt>
                <c:pt idx="60">
                  <c:v>10919</c:v>
                </c:pt>
              </c:numCache>
            </c:numRef>
          </c:xVal>
          <c:yVal>
            <c:numRef>
              <c:f>Calculation!$D$301:$D$361</c:f>
              <c:numCache>
                <c:formatCode>General</c:formatCode>
                <c:ptCount val="61"/>
                <c:pt idx="1">
                  <c:v>0.63941309897986742</c:v>
                </c:pt>
                <c:pt idx="2">
                  <c:v>0.65492650666382513</c:v>
                </c:pt>
                <c:pt idx="3">
                  <c:v>0.65660014697927216</c:v>
                </c:pt>
                <c:pt idx="4">
                  <c:v>0.65452318076632643</c:v>
                </c:pt>
                <c:pt idx="5">
                  <c:v>0.65064118026395468</c:v>
                </c:pt>
                <c:pt idx="6">
                  <c:v>0.64631339969182688</c:v>
                </c:pt>
                <c:pt idx="7">
                  <c:v>0.6413683557249733</c:v>
                </c:pt>
                <c:pt idx="8">
                  <c:v>0.63689762733782307</c:v>
                </c:pt>
                <c:pt idx="9">
                  <c:v>0.63257108548159657</c:v>
                </c:pt>
                <c:pt idx="10">
                  <c:v>0.62869014351826802</c:v>
                </c:pt>
                <c:pt idx="11">
                  <c:v>0.62539103767488458</c:v>
                </c:pt>
                <c:pt idx="12">
                  <c:v>0.62251845549951734</c:v>
                </c:pt>
                <c:pt idx="13">
                  <c:v>0.62036847261471006</c:v>
                </c:pt>
                <c:pt idx="14">
                  <c:v>0.61901379038282223</c:v>
                </c:pt>
                <c:pt idx="15">
                  <c:v>0.61839332884886011</c:v>
                </c:pt>
                <c:pt idx="16">
                  <c:v>0.61812439236561045</c:v>
                </c:pt>
                <c:pt idx="17">
                  <c:v>0.61866805351368537</c:v>
                </c:pt>
                <c:pt idx="18">
                  <c:v>0.62002512308894675</c:v>
                </c:pt>
                <c:pt idx="19">
                  <c:v>0.62234471996381779</c:v>
                </c:pt>
                <c:pt idx="20">
                  <c:v>0.62540653288470582</c:v>
                </c:pt>
                <c:pt idx="21">
                  <c:v>0.62970744458282668</c:v>
                </c:pt>
                <c:pt idx="22">
                  <c:v>0.63462298458911925</c:v>
                </c:pt>
                <c:pt idx="23">
                  <c:v>0.63972514277648607</c:v>
                </c:pt>
                <c:pt idx="24">
                  <c:v>0.64523010885288379</c:v>
                </c:pt>
                <c:pt idx="25">
                  <c:v>0.65062989668819793</c:v>
                </c:pt>
                <c:pt idx="26">
                  <c:v>0.65594110507550807</c:v>
                </c:pt>
                <c:pt idx="27">
                  <c:v>0.66033332139661649</c:v>
                </c:pt>
                <c:pt idx="28">
                  <c:v>0.66482080623159689</c:v>
                </c:pt>
                <c:pt idx="29">
                  <c:v>0.6688177820917266</c:v>
                </c:pt>
                <c:pt idx="30">
                  <c:v>0.67252372728134713</c:v>
                </c:pt>
                <c:pt idx="31">
                  <c:v>0.67578850943320745</c:v>
                </c:pt>
                <c:pt idx="32">
                  <c:v>0.67878462536710615</c:v>
                </c:pt>
                <c:pt idx="33">
                  <c:v>0.68142604063316337</c:v>
                </c:pt>
                <c:pt idx="34">
                  <c:v>0.68380417246490277</c:v>
                </c:pt>
                <c:pt idx="35">
                  <c:v>0.68578769445466792</c:v>
                </c:pt>
                <c:pt idx="36">
                  <c:v>0.68760342674506014</c:v>
                </c:pt>
                <c:pt idx="37">
                  <c:v>0.68945019449931</c:v>
                </c:pt>
                <c:pt idx="38">
                  <c:v>0.69085690279905698</c:v>
                </c:pt>
                <c:pt idx="39">
                  <c:v>0.69170990509087449</c:v>
                </c:pt>
                <c:pt idx="40">
                  <c:v>0.69292706733559883</c:v>
                </c:pt>
                <c:pt idx="41">
                  <c:v>0.69414328365181688</c:v>
                </c:pt>
                <c:pt idx="42">
                  <c:v>0.69512547275109771</c:v>
                </c:pt>
                <c:pt idx="43">
                  <c:v>0.69584072983467837</c:v>
                </c:pt>
                <c:pt idx="44">
                  <c:v>0.69642252091040924</c:v>
                </c:pt>
                <c:pt idx="45">
                  <c:v>0.69718045738732026</c:v>
                </c:pt>
                <c:pt idx="46">
                  <c:v>0.69767071861899077</c:v>
                </c:pt>
                <c:pt idx="47">
                  <c:v>0.69794623155757107</c:v>
                </c:pt>
                <c:pt idx="48">
                  <c:v>0.69851687419018937</c:v>
                </c:pt>
                <c:pt idx="49">
                  <c:v>0.69894324020345433</c:v>
                </c:pt>
                <c:pt idx="50">
                  <c:v>0.69936568737004945</c:v>
                </c:pt>
                <c:pt idx="51">
                  <c:v>0.69985570085853954</c:v>
                </c:pt>
                <c:pt idx="52">
                  <c:v>0.70023229301467493</c:v>
                </c:pt>
                <c:pt idx="53">
                  <c:v>0.70052298585357498</c:v>
                </c:pt>
                <c:pt idx="54">
                  <c:v>0.70066555079277348</c:v>
                </c:pt>
                <c:pt idx="55">
                  <c:v>0.70094430691480514</c:v>
                </c:pt>
                <c:pt idx="56">
                  <c:v>0.70124770222222077</c:v>
                </c:pt>
                <c:pt idx="57">
                  <c:v>0.70137441159788128</c:v>
                </c:pt>
                <c:pt idx="58">
                  <c:v>0.70173395451879217</c:v>
                </c:pt>
                <c:pt idx="59">
                  <c:v>0.70181870520855572</c:v>
                </c:pt>
                <c:pt idx="60">
                  <c:v>0.70200280091361233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050-4CB0-9D4C-E75BC7127140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Calculation!$B$303:$B$360</c:f>
              <c:numCache>
                <c:formatCode>General</c:formatCode>
                <c:ptCount val="58"/>
                <c:pt idx="0">
                  <c:v>9178</c:v>
                </c:pt>
                <c:pt idx="1">
                  <c:v>9209</c:v>
                </c:pt>
                <c:pt idx="2">
                  <c:v>9239</c:v>
                </c:pt>
                <c:pt idx="3">
                  <c:v>9268</c:v>
                </c:pt>
                <c:pt idx="4">
                  <c:v>9299</c:v>
                </c:pt>
                <c:pt idx="5">
                  <c:v>9329</c:v>
                </c:pt>
                <c:pt idx="6">
                  <c:v>9358</c:v>
                </c:pt>
                <c:pt idx="7">
                  <c:v>9388</c:v>
                </c:pt>
                <c:pt idx="8">
                  <c:v>9419</c:v>
                </c:pt>
                <c:pt idx="9">
                  <c:v>9448</c:v>
                </c:pt>
                <c:pt idx="10">
                  <c:v>9478</c:v>
                </c:pt>
                <c:pt idx="11">
                  <c:v>9509</c:v>
                </c:pt>
                <c:pt idx="12">
                  <c:v>9538</c:v>
                </c:pt>
                <c:pt idx="13">
                  <c:v>9568</c:v>
                </c:pt>
                <c:pt idx="14">
                  <c:v>9599</c:v>
                </c:pt>
                <c:pt idx="15">
                  <c:v>9628</c:v>
                </c:pt>
                <c:pt idx="16">
                  <c:v>9658</c:v>
                </c:pt>
                <c:pt idx="17">
                  <c:v>9689</c:v>
                </c:pt>
                <c:pt idx="18">
                  <c:v>9718</c:v>
                </c:pt>
                <c:pt idx="19">
                  <c:v>9748</c:v>
                </c:pt>
                <c:pt idx="20">
                  <c:v>9779</c:v>
                </c:pt>
                <c:pt idx="21">
                  <c:v>9808</c:v>
                </c:pt>
                <c:pt idx="22">
                  <c:v>9838</c:v>
                </c:pt>
                <c:pt idx="23">
                  <c:v>9869</c:v>
                </c:pt>
                <c:pt idx="24">
                  <c:v>9899</c:v>
                </c:pt>
                <c:pt idx="25">
                  <c:v>9928</c:v>
                </c:pt>
                <c:pt idx="26">
                  <c:v>9959</c:v>
                </c:pt>
                <c:pt idx="27">
                  <c:v>9989</c:v>
                </c:pt>
                <c:pt idx="28">
                  <c:v>10018</c:v>
                </c:pt>
                <c:pt idx="29">
                  <c:v>10049</c:v>
                </c:pt>
                <c:pt idx="30">
                  <c:v>10079</c:v>
                </c:pt>
                <c:pt idx="31">
                  <c:v>10108</c:v>
                </c:pt>
                <c:pt idx="32">
                  <c:v>10138</c:v>
                </c:pt>
                <c:pt idx="33">
                  <c:v>10169</c:v>
                </c:pt>
                <c:pt idx="34">
                  <c:v>10198</c:v>
                </c:pt>
                <c:pt idx="35">
                  <c:v>10228</c:v>
                </c:pt>
                <c:pt idx="36">
                  <c:v>10259</c:v>
                </c:pt>
                <c:pt idx="37">
                  <c:v>10288</c:v>
                </c:pt>
                <c:pt idx="38">
                  <c:v>10318</c:v>
                </c:pt>
                <c:pt idx="39">
                  <c:v>10349</c:v>
                </c:pt>
                <c:pt idx="40">
                  <c:v>10379</c:v>
                </c:pt>
                <c:pt idx="41">
                  <c:v>10408</c:v>
                </c:pt>
                <c:pt idx="42">
                  <c:v>10439</c:v>
                </c:pt>
                <c:pt idx="43">
                  <c:v>10469</c:v>
                </c:pt>
                <c:pt idx="44">
                  <c:v>10498</c:v>
                </c:pt>
                <c:pt idx="45">
                  <c:v>10529</c:v>
                </c:pt>
                <c:pt idx="46">
                  <c:v>10559</c:v>
                </c:pt>
                <c:pt idx="47">
                  <c:v>10588</c:v>
                </c:pt>
                <c:pt idx="48">
                  <c:v>10618</c:v>
                </c:pt>
                <c:pt idx="49">
                  <c:v>10649</c:v>
                </c:pt>
                <c:pt idx="50">
                  <c:v>10678</c:v>
                </c:pt>
                <c:pt idx="51">
                  <c:v>10708</c:v>
                </c:pt>
                <c:pt idx="52">
                  <c:v>10739</c:v>
                </c:pt>
                <c:pt idx="53">
                  <c:v>10768</c:v>
                </c:pt>
                <c:pt idx="54">
                  <c:v>10798</c:v>
                </c:pt>
                <c:pt idx="55">
                  <c:v>10829</c:v>
                </c:pt>
                <c:pt idx="56">
                  <c:v>10858</c:v>
                </c:pt>
                <c:pt idx="57">
                  <c:v>10888</c:v>
                </c:pt>
              </c:numCache>
            </c:numRef>
          </c:xVal>
          <c:yVal>
            <c:numRef>
              <c:f>Calculation!$E$303:$E$360</c:f>
              <c:numCache>
                <c:formatCode>General</c:formatCode>
                <c:ptCount val="58"/>
                <c:pt idx="23">
                  <c:v>0.65019574080871245</c:v>
                </c:pt>
                <c:pt idx="24">
                  <c:v>0.65577882925459174</c:v>
                </c:pt>
                <c:pt idx="25">
                  <c:v>0.6606113303017126</c:v>
                </c:pt>
                <c:pt idx="26">
                  <c:v>0.66522863775187591</c:v>
                </c:pt>
                <c:pt idx="27">
                  <c:v>0.6692146868492217</c:v>
                </c:pt>
                <c:pt idx="28">
                  <c:v>0.67266485365627193</c:v>
                </c:pt>
                <c:pt idx="29">
                  <c:v>0.67596138287523422</c:v>
                </c:pt>
                <c:pt idx="30">
                  <c:v>0.67880722484253775</c:v>
                </c:pt>
                <c:pt idx="31">
                  <c:v>0.68127047335100177</c:v>
                </c:pt>
                <c:pt idx="32">
                  <c:v>0.68355229719014399</c:v>
                </c:pt>
                <c:pt idx="33">
                  <c:v>0.68565582267152858</c:v>
                </c:pt>
                <c:pt idx="34">
                  <c:v>0.6874144603124831</c:v>
                </c:pt>
                <c:pt idx="35">
                  <c:v>0.6890435697099937</c:v>
                </c:pt>
                <c:pt idx="36">
                  <c:v>0.69054538289593825</c:v>
                </c:pt>
                <c:pt idx="37">
                  <c:v>0.69180096321662243</c:v>
                </c:pt>
                <c:pt idx="38">
                  <c:v>0.69296406677594669</c:v>
                </c:pt>
                <c:pt idx="39">
                  <c:v>0.69403628713431031</c:v>
                </c:pt>
                <c:pt idx="40">
                  <c:v>0.69496191815146513</c:v>
                </c:pt>
                <c:pt idx="41">
                  <c:v>0.69576310783402329</c:v>
                </c:pt>
                <c:pt idx="42">
                  <c:v>0.69652862015449635</c:v>
                </c:pt>
                <c:pt idx="43">
                  <c:v>0.69718947493338279</c:v>
                </c:pt>
                <c:pt idx="44">
                  <c:v>0.6977614847523067</c:v>
                </c:pt>
                <c:pt idx="45">
                  <c:v>0.69830802269875114</c:v>
                </c:pt>
                <c:pt idx="46">
                  <c:v>0.69877984033524243</c:v>
                </c:pt>
                <c:pt idx="47">
                  <c:v>0.69918822706321515</c:v>
                </c:pt>
                <c:pt idx="48">
                  <c:v>0.6995665350448399</c:v>
                </c:pt>
                <c:pt idx="49">
                  <c:v>0.69991528259734948</c:v>
                </c:pt>
                <c:pt idx="50">
                  <c:v>0.70020685052864473</c:v>
                </c:pt>
                <c:pt idx="51">
                  <c:v>0.7004769437222762</c:v>
                </c:pt>
                <c:pt idx="52">
                  <c:v>0.7007259322311199</c:v>
                </c:pt>
                <c:pt idx="53">
                  <c:v>0.70093409731763445</c:v>
                </c:pt>
                <c:pt idx="54">
                  <c:v>0.70112693050326458</c:v>
                </c:pt>
                <c:pt idx="55">
                  <c:v>0.70130469598746692</c:v>
                </c:pt>
                <c:pt idx="56">
                  <c:v>0.70145331556661972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050-4CB0-9D4C-E75BC7127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Calculation!$B$361:$B$421</c:f>
              <c:numCache>
                <c:formatCode>General</c:formatCode>
                <c:ptCount val="61"/>
                <c:pt idx="0">
                  <c:v>10919</c:v>
                </c:pt>
                <c:pt idx="1">
                  <c:v>11006</c:v>
                </c:pt>
                <c:pt idx="2">
                  <c:v>11036</c:v>
                </c:pt>
                <c:pt idx="3">
                  <c:v>11066</c:v>
                </c:pt>
                <c:pt idx="4">
                  <c:v>11096</c:v>
                </c:pt>
                <c:pt idx="5">
                  <c:v>11126</c:v>
                </c:pt>
                <c:pt idx="6">
                  <c:v>11156</c:v>
                </c:pt>
                <c:pt idx="7">
                  <c:v>11186</c:v>
                </c:pt>
                <c:pt idx="8">
                  <c:v>11216</c:v>
                </c:pt>
                <c:pt idx="9">
                  <c:v>11246</c:v>
                </c:pt>
                <c:pt idx="10">
                  <c:v>11277</c:v>
                </c:pt>
                <c:pt idx="11">
                  <c:v>11306</c:v>
                </c:pt>
                <c:pt idx="12">
                  <c:v>11336</c:v>
                </c:pt>
                <c:pt idx="13">
                  <c:v>11367</c:v>
                </c:pt>
                <c:pt idx="14">
                  <c:v>11396</c:v>
                </c:pt>
                <c:pt idx="15">
                  <c:v>11426</c:v>
                </c:pt>
                <c:pt idx="16">
                  <c:v>11457</c:v>
                </c:pt>
                <c:pt idx="17">
                  <c:v>11486</c:v>
                </c:pt>
                <c:pt idx="18">
                  <c:v>11516</c:v>
                </c:pt>
                <c:pt idx="19">
                  <c:v>11546</c:v>
                </c:pt>
                <c:pt idx="20">
                  <c:v>11576</c:v>
                </c:pt>
                <c:pt idx="21">
                  <c:v>11606</c:v>
                </c:pt>
                <c:pt idx="22">
                  <c:v>11636</c:v>
                </c:pt>
                <c:pt idx="23">
                  <c:v>11666</c:v>
                </c:pt>
                <c:pt idx="24">
                  <c:v>11696</c:v>
                </c:pt>
                <c:pt idx="25">
                  <c:v>11726</c:v>
                </c:pt>
                <c:pt idx="26">
                  <c:v>11756</c:v>
                </c:pt>
                <c:pt idx="27">
                  <c:v>11786</c:v>
                </c:pt>
                <c:pt idx="28">
                  <c:v>11816</c:v>
                </c:pt>
                <c:pt idx="29">
                  <c:v>11846</c:v>
                </c:pt>
                <c:pt idx="30">
                  <c:v>11876</c:v>
                </c:pt>
                <c:pt idx="31">
                  <c:v>11906</c:v>
                </c:pt>
                <c:pt idx="32">
                  <c:v>11936</c:v>
                </c:pt>
                <c:pt idx="33">
                  <c:v>11966</c:v>
                </c:pt>
                <c:pt idx="34">
                  <c:v>11996</c:v>
                </c:pt>
                <c:pt idx="35">
                  <c:v>12026</c:v>
                </c:pt>
                <c:pt idx="36">
                  <c:v>12056</c:v>
                </c:pt>
                <c:pt idx="37">
                  <c:v>12086</c:v>
                </c:pt>
                <c:pt idx="38">
                  <c:v>12116</c:v>
                </c:pt>
                <c:pt idx="39">
                  <c:v>12146</c:v>
                </c:pt>
                <c:pt idx="40">
                  <c:v>12176</c:v>
                </c:pt>
                <c:pt idx="41">
                  <c:v>12206</c:v>
                </c:pt>
                <c:pt idx="42">
                  <c:v>12236</c:v>
                </c:pt>
                <c:pt idx="43">
                  <c:v>12266</c:v>
                </c:pt>
                <c:pt idx="44">
                  <c:v>12296</c:v>
                </c:pt>
                <c:pt idx="45">
                  <c:v>12326</c:v>
                </c:pt>
                <c:pt idx="46">
                  <c:v>12356</c:v>
                </c:pt>
                <c:pt idx="47">
                  <c:v>12386</c:v>
                </c:pt>
                <c:pt idx="48">
                  <c:v>12416</c:v>
                </c:pt>
                <c:pt idx="49">
                  <c:v>12446</c:v>
                </c:pt>
                <c:pt idx="50">
                  <c:v>12476</c:v>
                </c:pt>
                <c:pt idx="51">
                  <c:v>12506</c:v>
                </c:pt>
                <c:pt idx="52">
                  <c:v>12536</c:v>
                </c:pt>
                <c:pt idx="53">
                  <c:v>12566</c:v>
                </c:pt>
                <c:pt idx="54">
                  <c:v>12596</c:v>
                </c:pt>
                <c:pt idx="55">
                  <c:v>12626</c:v>
                </c:pt>
                <c:pt idx="56">
                  <c:v>12656</c:v>
                </c:pt>
                <c:pt idx="57">
                  <c:v>12686</c:v>
                </c:pt>
                <c:pt idx="58">
                  <c:v>12716</c:v>
                </c:pt>
                <c:pt idx="59">
                  <c:v>12746</c:v>
                </c:pt>
                <c:pt idx="60">
                  <c:v>12776</c:v>
                </c:pt>
              </c:numCache>
            </c:numRef>
          </c:xVal>
          <c:yVal>
            <c:numRef>
              <c:f>Calculation!$C$361:$C$421</c:f>
              <c:numCache>
                <c:formatCode>General</c:formatCode>
                <c:ptCount val="61"/>
                <c:pt idx="0">
                  <c:v>0.70200280091361233</c:v>
                </c:pt>
                <c:pt idx="1">
                  <c:v>0.6946407519578226</c:v>
                </c:pt>
                <c:pt idx="2">
                  <c:v>0.67136372614494577</c:v>
                </c:pt>
                <c:pt idx="3">
                  <c:v>0.65484553968808734</c:v>
                </c:pt>
                <c:pt idx="4">
                  <c:v>0.64503797275552155</c:v>
                </c:pt>
                <c:pt idx="5">
                  <c:v>0.63933024014711703</c:v>
                </c:pt>
                <c:pt idx="6">
                  <c:v>0.6362019194433769</c:v>
                </c:pt>
                <c:pt idx="7">
                  <c:v>0.63436575960166486</c:v>
                </c:pt>
                <c:pt idx="8">
                  <c:v>0.63278815355173801</c:v>
                </c:pt>
                <c:pt idx="9">
                  <c:v>0.63161328782451975</c:v>
                </c:pt>
                <c:pt idx="10">
                  <c:v>0.6306419543809566</c:v>
                </c:pt>
                <c:pt idx="11">
                  <c:v>0.6298275775031561</c:v>
                </c:pt>
                <c:pt idx="12">
                  <c:v>0.62913867128511436</c:v>
                </c:pt>
                <c:pt idx="13">
                  <c:v>0.62837204127478608</c:v>
                </c:pt>
                <c:pt idx="14">
                  <c:v>0.62793506734898363</c:v>
                </c:pt>
                <c:pt idx="15">
                  <c:v>0.62747595419170665</c:v>
                </c:pt>
                <c:pt idx="16">
                  <c:v>0.62689116767570519</c:v>
                </c:pt>
                <c:pt idx="17">
                  <c:v>0.62658196166460634</c:v>
                </c:pt>
                <c:pt idx="18">
                  <c:v>0.626172171922313</c:v>
                </c:pt>
                <c:pt idx="19">
                  <c:v>0.62591992432057153</c:v>
                </c:pt>
                <c:pt idx="20">
                  <c:v>0.62571549115262437</c:v>
                </c:pt>
                <c:pt idx="21">
                  <c:v>0.62511608778898642</c:v>
                </c:pt>
                <c:pt idx="22">
                  <c:v>0.62499241889781121</c:v>
                </c:pt>
                <c:pt idx="23">
                  <c:v>0.62482451658790206</c:v>
                </c:pt>
                <c:pt idx="24">
                  <c:v>0.62464467756112485</c:v>
                </c:pt>
                <c:pt idx="25">
                  <c:v>0.62442432126331759</c:v>
                </c:pt>
                <c:pt idx="26">
                  <c:v>0.62411583595965237</c:v>
                </c:pt>
                <c:pt idx="27">
                  <c:v>0.6238754124642425</c:v>
                </c:pt>
                <c:pt idx="28">
                  <c:v>0.62350406795910729</c:v>
                </c:pt>
                <c:pt idx="29">
                  <c:v>0.62340298874155242</c:v>
                </c:pt>
                <c:pt idx="30">
                  <c:v>0.62324344213345095</c:v>
                </c:pt>
                <c:pt idx="31">
                  <c:v>0.62297964069066547</c:v>
                </c:pt>
                <c:pt idx="32">
                  <c:v>0.62300378438968929</c:v>
                </c:pt>
                <c:pt idx="33">
                  <c:v>0.62261214746587856</c:v>
                </c:pt>
                <c:pt idx="34">
                  <c:v>0.62251302767165861</c:v>
                </c:pt>
                <c:pt idx="35">
                  <c:v>0.62231557635697388</c:v>
                </c:pt>
                <c:pt idx="36">
                  <c:v>0.62237111587357141</c:v>
                </c:pt>
                <c:pt idx="37">
                  <c:v>0.62204409487559953</c:v>
                </c:pt>
                <c:pt idx="38">
                  <c:v>0.62208332838651326</c:v>
                </c:pt>
                <c:pt idx="39">
                  <c:v>0.62179040585899104</c:v>
                </c:pt>
                <c:pt idx="40">
                  <c:v>0.62177378454380483</c:v>
                </c:pt>
                <c:pt idx="41">
                  <c:v>0.62158049981897034</c:v>
                </c:pt>
                <c:pt idx="42">
                  <c:v>0.6214292188242474</c:v>
                </c:pt>
                <c:pt idx="43">
                  <c:v>0.62138336381378811</c:v>
                </c:pt>
                <c:pt idx="44">
                  <c:v>0.62125365899785678</c:v>
                </c:pt>
                <c:pt idx="45">
                  <c:v>0.62116406605502406</c:v>
                </c:pt>
                <c:pt idx="46">
                  <c:v>0.62100418161531312</c:v>
                </c:pt>
                <c:pt idx="47">
                  <c:v>0.6208969313403585</c:v>
                </c:pt>
                <c:pt idx="48">
                  <c:v>0.62067641738780044</c:v>
                </c:pt>
                <c:pt idx="49">
                  <c:v>0.62076184374078291</c:v>
                </c:pt>
                <c:pt idx="50">
                  <c:v>0.62044734503446908</c:v>
                </c:pt>
                <c:pt idx="51">
                  <c:v>0.62049200637324142</c:v>
                </c:pt>
                <c:pt idx="52">
                  <c:v>0.62055831145712781</c:v>
                </c:pt>
                <c:pt idx="53">
                  <c:v>0.620149760430736</c:v>
                </c:pt>
                <c:pt idx="54">
                  <c:v>0.6204822543007813</c:v>
                </c:pt>
                <c:pt idx="55">
                  <c:v>0.62028162736896764</c:v>
                </c:pt>
                <c:pt idx="56">
                  <c:v>0.62019975950893813</c:v>
                </c:pt>
                <c:pt idx="57">
                  <c:v>0.61984659034439293</c:v>
                </c:pt>
                <c:pt idx="58">
                  <c:v>0.6200215420738866</c:v>
                </c:pt>
                <c:pt idx="59">
                  <c:v>0.619649184073923</c:v>
                </c:pt>
                <c:pt idx="60">
                  <c:v>0.61968425099498659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7B-40AE-8A23-B27711E005B0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Calculation!$B$361:$B$419</c:f>
              <c:numCache>
                <c:formatCode>General</c:formatCode>
                <c:ptCount val="59"/>
                <c:pt idx="0">
                  <c:v>10919</c:v>
                </c:pt>
                <c:pt idx="1">
                  <c:v>11006</c:v>
                </c:pt>
                <c:pt idx="2">
                  <c:v>11036</c:v>
                </c:pt>
                <c:pt idx="3">
                  <c:v>11066</c:v>
                </c:pt>
                <c:pt idx="4">
                  <c:v>11096</c:v>
                </c:pt>
                <c:pt idx="5">
                  <c:v>11126</c:v>
                </c:pt>
                <c:pt idx="6">
                  <c:v>11156</c:v>
                </c:pt>
                <c:pt idx="7">
                  <c:v>11186</c:v>
                </c:pt>
                <c:pt idx="8">
                  <c:v>11216</c:v>
                </c:pt>
                <c:pt idx="9">
                  <c:v>11246</c:v>
                </c:pt>
                <c:pt idx="10">
                  <c:v>11277</c:v>
                </c:pt>
                <c:pt idx="11">
                  <c:v>11306</c:v>
                </c:pt>
                <c:pt idx="12">
                  <c:v>11336</c:v>
                </c:pt>
                <c:pt idx="13">
                  <c:v>11367</c:v>
                </c:pt>
                <c:pt idx="14">
                  <c:v>11396</c:v>
                </c:pt>
                <c:pt idx="15">
                  <c:v>11426</c:v>
                </c:pt>
                <c:pt idx="16">
                  <c:v>11457</c:v>
                </c:pt>
                <c:pt idx="17">
                  <c:v>11486</c:v>
                </c:pt>
                <c:pt idx="18">
                  <c:v>11516</c:v>
                </c:pt>
                <c:pt idx="19">
                  <c:v>11546</c:v>
                </c:pt>
                <c:pt idx="20">
                  <c:v>11576</c:v>
                </c:pt>
                <c:pt idx="21">
                  <c:v>11606</c:v>
                </c:pt>
                <c:pt idx="22">
                  <c:v>11636</c:v>
                </c:pt>
                <c:pt idx="23">
                  <c:v>11666</c:v>
                </c:pt>
                <c:pt idx="24">
                  <c:v>11696</c:v>
                </c:pt>
                <c:pt idx="25">
                  <c:v>11726</c:v>
                </c:pt>
                <c:pt idx="26">
                  <c:v>11756</c:v>
                </c:pt>
                <c:pt idx="27">
                  <c:v>11786</c:v>
                </c:pt>
                <c:pt idx="28">
                  <c:v>11816</c:v>
                </c:pt>
                <c:pt idx="29">
                  <c:v>11846</c:v>
                </c:pt>
                <c:pt idx="30">
                  <c:v>11876</c:v>
                </c:pt>
                <c:pt idx="31">
                  <c:v>11906</c:v>
                </c:pt>
                <c:pt idx="32">
                  <c:v>11936</c:v>
                </c:pt>
                <c:pt idx="33">
                  <c:v>11966</c:v>
                </c:pt>
                <c:pt idx="34">
                  <c:v>11996</c:v>
                </c:pt>
                <c:pt idx="35">
                  <c:v>12026</c:v>
                </c:pt>
                <c:pt idx="36">
                  <c:v>12056</c:v>
                </c:pt>
                <c:pt idx="37">
                  <c:v>12086</c:v>
                </c:pt>
                <c:pt idx="38">
                  <c:v>12116</c:v>
                </c:pt>
                <c:pt idx="39">
                  <c:v>12146</c:v>
                </c:pt>
                <c:pt idx="40">
                  <c:v>12176</c:v>
                </c:pt>
                <c:pt idx="41">
                  <c:v>12206</c:v>
                </c:pt>
                <c:pt idx="42">
                  <c:v>12236</c:v>
                </c:pt>
                <c:pt idx="43">
                  <c:v>12266</c:v>
                </c:pt>
                <c:pt idx="44">
                  <c:v>12296</c:v>
                </c:pt>
                <c:pt idx="45">
                  <c:v>12326</c:v>
                </c:pt>
                <c:pt idx="46">
                  <c:v>12356</c:v>
                </c:pt>
                <c:pt idx="47">
                  <c:v>12386</c:v>
                </c:pt>
                <c:pt idx="48">
                  <c:v>12416</c:v>
                </c:pt>
                <c:pt idx="49">
                  <c:v>12446</c:v>
                </c:pt>
                <c:pt idx="50">
                  <c:v>12476</c:v>
                </c:pt>
                <c:pt idx="51">
                  <c:v>12506</c:v>
                </c:pt>
                <c:pt idx="52">
                  <c:v>12536</c:v>
                </c:pt>
                <c:pt idx="53">
                  <c:v>12566</c:v>
                </c:pt>
                <c:pt idx="54">
                  <c:v>12596</c:v>
                </c:pt>
                <c:pt idx="55">
                  <c:v>12626</c:v>
                </c:pt>
                <c:pt idx="56">
                  <c:v>12656</c:v>
                </c:pt>
                <c:pt idx="57">
                  <c:v>12686</c:v>
                </c:pt>
                <c:pt idx="58">
                  <c:v>12716</c:v>
                </c:pt>
              </c:numCache>
            </c:numRef>
          </c:xVal>
          <c:yVal>
            <c:numRef>
              <c:f>Calculation!$F$361:$F$420</c:f>
              <c:numCache>
                <c:formatCode>General</c:formatCode>
                <c:ptCount val="60"/>
                <c:pt idx="0">
                  <c:v>0.63867213165181691</c:v>
                </c:pt>
                <c:pt idx="1">
                  <c:v>0.63605667873645588</c:v>
                </c:pt>
                <c:pt idx="2">
                  <c:v>0.63523848338128697</c:v>
                </c:pt>
                <c:pt idx="3">
                  <c:v>0.6344598416912488</c:v>
                </c:pt>
                <c:pt idx="4">
                  <c:v>0.63371884154056923</c:v>
                </c:pt>
                <c:pt idx="5">
                  <c:v>0.63301366324054753</c:v>
                </c:pt>
                <c:pt idx="6">
                  <c:v>0.63234257507090896</c:v>
                </c:pt>
                <c:pt idx="7">
                  <c:v>0.63170392902718486</c:v>
                </c:pt>
                <c:pt idx="8">
                  <c:v>0.63109615677367603</c:v>
                </c:pt>
                <c:pt idx="9">
                  <c:v>0.63051776579205931</c:v>
                </c:pt>
                <c:pt idx="10">
                  <c:v>0.62994945362979216</c:v>
                </c:pt>
                <c:pt idx="11">
                  <c:v>0.62944351484403582</c:v>
                </c:pt>
                <c:pt idx="12">
                  <c:v>0.62894501681836545</c:v>
                </c:pt>
                <c:pt idx="13">
                  <c:v>0.62845520542804478</c:v>
                </c:pt>
                <c:pt idx="14">
                  <c:v>0.62801915180026413</c:v>
                </c:pt>
                <c:pt idx="15">
                  <c:v>0.62758951114282746</c:v>
                </c:pt>
                <c:pt idx="16">
                  <c:v>0.62716735723865835</c:v>
                </c:pt>
                <c:pt idx="17">
                  <c:v>0.62679153555498102</c:v>
                </c:pt>
                <c:pt idx="18">
                  <c:v>0.62642124102016439</c:v>
                </c:pt>
                <c:pt idx="19">
                  <c:v>0.62606884747431979</c:v>
                </c:pt>
                <c:pt idx="20">
                  <c:v>0.62573348953765895</c:v>
                </c:pt>
                <c:pt idx="21">
                  <c:v>0.62541434366507531</c:v>
                </c:pt>
                <c:pt idx="22">
                  <c:v>0.62511062612374813</c:v>
                </c:pt>
                <c:pt idx="23">
                  <c:v>0.62482159106851431</c:v>
                </c:pt>
                <c:pt idx="24">
                  <c:v>0.62454652871028193</c:v>
                </c:pt>
                <c:pt idx="25">
                  <c:v>0.62428476357298701</c:v>
                </c:pt>
                <c:pt idx="26">
                  <c:v>0.62403565283481333</c:v>
                </c:pt>
                <c:pt idx="27">
                  <c:v>0.62379858474960259</c:v>
                </c:pt>
                <c:pt idx="28">
                  <c:v>0.62357297714457705</c:v>
                </c:pt>
                <c:pt idx="29">
                  <c:v>0.62335827599068672</c:v>
                </c:pt>
                <c:pt idx="30">
                  <c:v>0.62315395404206875</c:v>
                </c:pt>
                <c:pt idx="31">
                  <c:v>0.62295950954127965</c:v>
                </c:pt>
                <c:pt idx="32">
                  <c:v>0.62277446498711952</c:v>
                </c:pt>
                <c:pt idx="33">
                  <c:v>0.62259836596202323</c:v>
                </c:pt>
                <c:pt idx="34">
                  <c:v>0.62243078001613783</c:v>
                </c:pt>
                <c:pt idx="35">
                  <c:v>0.622271295605347</c:v>
                </c:pt>
                <c:pt idx="36">
                  <c:v>0.62211952108063429</c:v>
                </c:pt>
                <c:pt idx="37">
                  <c:v>0.62197508372630272</c:v>
                </c:pt>
                <c:pt idx="38">
                  <c:v>0.62183762884468929</c:v>
                </c:pt>
                <c:pt idx="39">
                  <c:v>0.62170681888512724</c:v>
                </c:pt>
                <c:pt idx="40">
                  <c:v>0.62158233261501616</c:v>
                </c:pt>
                <c:pt idx="41">
                  <c:v>0.62146386433096457</c:v>
                </c:pt>
                <c:pt idx="42">
                  <c:v>0.62135112310806817</c:v>
                </c:pt>
                <c:pt idx="43">
                  <c:v>0.62124383208548006</c:v>
                </c:pt>
                <c:pt idx="44">
                  <c:v>0.62114172778651744</c:v>
                </c:pt>
                <c:pt idx="45">
                  <c:v>0.62104455947163739</c:v>
                </c:pt>
                <c:pt idx="46">
                  <c:v>0.62095208852269057</c:v>
                </c:pt>
                <c:pt idx="47">
                  <c:v>0.62086408785694192</c:v>
                </c:pt>
                <c:pt idx="48">
                  <c:v>0.62078034136941884</c:v>
                </c:pt>
                <c:pt idx="49">
                  <c:v>0.62070064340221853</c:v>
                </c:pt>
                <c:pt idx="50">
                  <c:v>0.62062479823946937</c:v>
                </c:pt>
                <c:pt idx="51">
                  <c:v>0.62055261962670749</c:v>
                </c:pt>
                <c:pt idx="52">
                  <c:v>0.62048393031348859</c:v>
                </c:pt>
                <c:pt idx="53">
                  <c:v>0.62041856161810971</c:v>
                </c:pt>
                <c:pt idx="54">
                  <c:v>0.62035635301337522</c:v>
                </c:pt>
                <c:pt idx="55">
                  <c:v>0.62029715173238609</c:v>
                </c:pt>
                <c:pt idx="56">
                  <c:v>0.62024081239338757</c:v>
                </c:pt>
                <c:pt idx="57">
                  <c:v>0.62018719664275268</c:v>
                </c:pt>
                <c:pt idx="58">
                  <c:v>0.62013617281522382</c:v>
                </c:pt>
                <c:pt idx="59">
                  <c:v>0.62008761561058023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07B-40AE-8A23-B27711E00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Calculation!$B$421:$B$481</c:f>
              <c:numCache>
                <c:formatCode>General</c:formatCode>
                <c:ptCount val="61"/>
                <c:pt idx="0">
                  <c:v>12776</c:v>
                </c:pt>
                <c:pt idx="1">
                  <c:v>12833</c:v>
                </c:pt>
                <c:pt idx="2">
                  <c:v>12863</c:v>
                </c:pt>
                <c:pt idx="3">
                  <c:v>12893</c:v>
                </c:pt>
                <c:pt idx="4">
                  <c:v>12924</c:v>
                </c:pt>
                <c:pt idx="5">
                  <c:v>12953</c:v>
                </c:pt>
                <c:pt idx="6">
                  <c:v>12983</c:v>
                </c:pt>
                <c:pt idx="7">
                  <c:v>13013</c:v>
                </c:pt>
                <c:pt idx="8">
                  <c:v>13043</c:v>
                </c:pt>
                <c:pt idx="9">
                  <c:v>13073</c:v>
                </c:pt>
                <c:pt idx="10">
                  <c:v>13104</c:v>
                </c:pt>
                <c:pt idx="11">
                  <c:v>13133</c:v>
                </c:pt>
                <c:pt idx="12">
                  <c:v>13163</c:v>
                </c:pt>
                <c:pt idx="13">
                  <c:v>13194</c:v>
                </c:pt>
                <c:pt idx="14">
                  <c:v>13223</c:v>
                </c:pt>
                <c:pt idx="15">
                  <c:v>13253</c:v>
                </c:pt>
                <c:pt idx="16">
                  <c:v>13283</c:v>
                </c:pt>
                <c:pt idx="17">
                  <c:v>13313</c:v>
                </c:pt>
                <c:pt idx="18">
                  <c:v>13343</c:v>
                </c:pt>
                <c:pt idx="19">
                  <c:v>13373</c:v>
                </c:pt>
                <c:pt idx="20">
                  <c:v>13403</c:v>
                </c:pt>
                <c:pt idx="21">
                  <c:v>13433</c:v>
                </c:pt>
                <c:pt idx="22">
                  <c:v>13463</c:v>
                </c:pt>
                <c:pt idx="23">
                  <c:v>13494</c:v>
                </c:pt>
                <c:pt idx="24">
                  <c:v>13523</c:v>
                </c:pt>
                <c:pt idx="25">
                  <c:v>13553</c:v>
                </c:pt>
                <c:pt idx="26">
                  <c:v>13584</c:v>
                </c:pt>
                <c:pt idx="27">
                  <c:v>13613</c:v>
                </c:pt>
                <c:pt idx="28">
                  <c:v>13643</c:v>
                </c:pt>
                <c:pt idx="29">
                  <c:v>13674</c:v>
                </c:pt>
                <c:pt idx="30">
                  <c:v>13703</c:v>
                </c:pt>
                <c:pt idx="31">
                  <c:v>13733</c:v>
                </c:pt>
                <c:pt idx="32">
                  <c:v>13764</c:v>
                </c:pt>
                <c:pt idx="33">
                  <c:v>13793</c:v>
                </c:pt>
                <c:pt idx="34">
                  <c:v>13823</c:v>
                </c:pt>
                <c:pt idx="35">
                  <c:v>13853</c:v>
                </c:pt>
                <c:pt idx="36">
                  <c:v>13883</c:v>
                </c:pt>
                <c:pt idx="37">
                  <c:v>13913</c:v>
                </c:pt>
                <c:pt idx="38">
                  <c:v>13943</c:v>
                </c:pt>
                <c:pt idx="39">
                  <c:v>13973</c:v>
                </c:pt>
                <c:pt idx="40">
                  <c:v>14003</c:v>
                </c:pt>
                <c:pt idx="41">
                  <c:v>14033</c:v>
                </c:pt>
                <c:pt idx="42">
                  <c:v>14063</c:v>
                </c:pt>
                <c:pt idx="43">
                  <c:v>14093</c:v>
                </c:pt>
                <c:pt idx="44">
                  <c:v>14123</c:v>
                </c:pt>
                <c:pt idx="45">
                  <c:v>14153</c:v>
                </c:pt>
                <c:pt idx="46">
                  <c:v>14183</c:v>
                </c:pt>
                <c:pt idx="47">
                  <c:v>14213</c:v>
                </c:pt>
                <c:pt idx="48">
                  <c:v>14243</c:v>
                </c:pt>
                <c:pt idx="49">
                  <c:v>14273</c:v>
                </c:pt>
                <c:pt idx="50">
                  <c:v>14303</c:v>
                </c:pt>
                <c:pt idx="51">
                  <c:v>14333</c:v>
                </c:pt>
                <c:pt idx="52">
                  <c:v>14363</c:v>
                </c:pt>
                <c:pt idx="53">
                  <c:v>14394</c:v>
                </c:pt>
                <c:pt idx="54">
                  <c:v>14423</c:v>
                </c:pt>
                <c:pt idx="55">
                  <c:v>14453</c:v>
                </c:pt>
                <c:pt idx="56">
                  <c:v>14484</c:v>
                </c:pt>
                <c:pt idx="57">
                  <c:v>14513</c:v>
                </c:pt>
                <c:pt idx="58">
                  <c:v>14543</c:v>
                </c:pt>
                <c:pt idx="59">
                  <c:v>14573</c:v>
                </c:pt>
                <c:pt idx="60">
                  <c:v>14603</c:v>
                </c:pt>
              </c:numCache>
            </c:numRef>
          </c:xVal>
          <c:yVal>
            <c:numRef>
              <c:f>Calculation!$D$421:$D$481</c:f>
              <c:numCache>
                <c:formatCode>General</c:formatCode>
                <c:ptCount val="61"/>
                <c:pt idx="1">
                  <c:v>0.64234583770382869</c:v>
                </c:pt>
                <c:pt idx="2">
                  <c:v>0.65692838417103816</c:v>
                </c:pt>
                <c:pt idx="3">
                  <c:v>0.6580866285830701</c:v>
                </c:pt>
                <c:pt idx="4">
                  <c:v>0.65539559711463502</c:v>
                </c:pt>
                <c:pt idx="5">
                  <c:v>0.6511555401504342</c:v>
                </c:pt>
                <c:pt idx="6">
                  <c:v>0.64599757218118226</c:v>
                </c:pt>
                <c:pt idx="7">
                  <c:v>0.64063602688406041</c:v>
                </c:pt>
                <c:pt idx="8">
                  <c:v>0.6358966097568407</c:v>
                </c:pt>
                <c:pt idx="9">
                  <c:v>0.63099737575623194</c:v>
                </c:pt>
                <c:pt idx="10">
                  <c:v>0.62679430009221504</c:v>
                </c:pt>
                <c:pt idx="11">
                  <c:v>0.6233042743452637</c:v>
                </c:pt>
                <c:pt idx="12">
                  <c:v>0.62077704616320928</c:v>
                </c:pt>
                <c:pt idx="13">
                  <c:v>0.6188523293956002</c:v>
                </c:pt>
                <c:pt idx="14">
                  <c:v>0.61791367552972709</c:v>
                </c:pt>
                <c:pt idx="15">
                  <c:v>0.61753116005937214</c:v>
                </c:pt>
                <c:pt idx="16">
                  <c:v>0.61819655319739419</c:v>
                </c:pt>
                <c:pt idx="17">
                  <c:v>0.61976330359160359</c:v>
                </c:pt>
                <c:pt idx="18">
                  <c:v>0.62197711412849443</c:v>
                </c:pt>
                <c:pt idx="19">
                  <c:v>0.62513383520953747</c:v>
                </c:pt>
                <c:pt idx="20">
                  <c:v>0.62940812577683181</c:v>
                </c:pt>
                <c:pt idx="21">
                  <c:v>0.63414785821355357</c:v>
                </c:pt>
                <c:pt idx="22">
                  <c:v>0.6394507559432705</c:v>
                </c:pt>
                <c:pt idx="23">
                  <c:v>0.64529091854258935</c:v>
                </c:pt>
                <c:pt idx="24">
                  <c:v>0.65047289507822137</c:v>
                </c:pt>
                <c:pt idx="25">
                  <c:v>0.65584948514301833</c:v>
                </c:pt>
                <c:pt idx="26">
                  <c:v>0.66089497770842254</c:v>
                </c:pt>
                <c:pt idx="27">
                  <c:v>0.6652762482853839</c:v>
                </c:pt>
                <c:pt idx="28">
                  <c:v>0.66978598496237496</c:v>
                </c:pt>
                <c:pt idx="29">
                  <c:v>0.67355017232146908</c:v>
                </c:pt>
                <c:pt idx="30">
                  <c:v>0.67692326328732721</c:v>
                </c:pt>
                <c:pt idx="31">
                  <c:v>0.68041391965328302</c:v>
                </c:pt>
                <c:pt idx="32">
                  <c:v>0.6832050393665523</c:v>
                </c:pt>
                <c:pt idx="33">
                  <c:v>0.68550546992811234</c:v>
                </c:pt>
                <c:pt idx="34">
                  <c:v>0.68775551853564609</c:v>
                </c:pt>
                <c:pt idx="35">
                  <c:v>0.68962336698232696</c:v>
                </c:pt>
                <c:pt idx="36">
                  <c:v>0.6913000477822594</c:v>
                </c:pt>
                <c:pt idx="37">
                  <c:v>0.6927336925223353</c:v>
                </c:pt>
                <c:pt idx="38">
                  <c:v>0.69404445664499159</c:v>
                </c:pt>
                <c:pt idx="39">
                  <c:v>0.69508200508401186</c:v>
                </c:pt>
                <c:pt idx="40">
                  <c:v>0.69626869491756138</c:v>
                </c:pt>
                <c:pt idx="41">
                  <c:v>0.69718207897904583</c:v>
                </c:pt>
                <c:pt idx="42">
                  <c:v>0.69792852918123482</c:v>
                </c:pt>
                <c:pt idx="43">
                  <c:v>0.69879648615229839</c:v>
                </c:pt>
                <c:pt idx="44">
                  <c:v>0.69939282650934387</c:v>
                </c:pt>
                <c:pt idx="45">
                  <c:v>0.70016053758082275</c:v>
                </c:pt>
                <c:pt idx="46">
                  <c:v>0.70055942662318338</c:v>
                </c:pt>
                <c:pt idx="47">
                  <c:v>0.70106608394896708</c:v>
                </c:pt>
                <c:pt idx="48">
                  <c:v>0.70145510830833124</c:v>
                </c:pt>
                <c:pt idx="49">
                  <c:v>0.70192676627937312</c:v>
                </c:pt>
                <c:pt idx="50">
                  <c:v>0.70230103865845728</c:v>
                </c:pt>
                <c:pt idx="51">
                  <c:v>0.70256670943614841</c:v>
                </c:pt>
                <c:pt idx="52">
                  <c:v>0.70293627469480702</c:v>
                </c:pt>
                <c:pt idx="53">
                  <c:v>0.70341115332719262</c:v>
                </c:pt>
                <c:pt idx="54">
                  <c:v>0.70342642331594085</c:v>
                </c:pt>
                <c:pt idx="55">
                  <c:v>0.70366171177088643</c:v>
                </c:pt>
                <c:pt idx="56">
                  <c:v>0.70398618777073363</c:v>
                </c:pt>
                <c:pt idx="57">
                  <c:v>0.70409584791116941</c:v>
                </c:pt>
                <c:pt idx="58">
                  <c:v>0.70448048045961054</c:v>
                </c:pt>
                <c:pt idx="59">
                  <c:v>0.70448973704571016</c:v>
                </c:pt>
                <c:pt idx="60">
                  <c:v>0.7046312434458657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3CB-4F4E-8DED-FE478CB1711A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Calculation!$B$422:$B$479</c:f>
              <c:numCache>
                <c:formatCode>General</c:formatCode>
                <c:ptCount val="58"/>
                <c:pt idx="0">
                  <c:v>12833</c:v>
                </c:pt>
                <c:pt idx="1">
                  <c:v>12863</c:v>
                </c:pt>
                <c:pt idx="2">
                  <c:v>12893</c:v>
                </c:pt>
                <c:pt idx="3">
                  <c:v>12924</c:v>
                </c:pt>
                <c:pt idx="4">
                  <c:v>12953</c:v>
                </c:pt>
                <c:pt idx="5">
                  <c:v>12983</c:v>
                </c:pt>
                <c:pt idx="6">
                  <c:v>13013</c:v>
                </c:pt>
                <c:pt idx="7">
                  <c:v>13043</c:v>
                </c:pt>
                <c:pt idx="8">
                  <c:v>13073</c:v>
                </c:pt>
                <c:pt idx="9">
                  <c:v>13104</c:v>
                </c:pt>
                <c:pt idx="10">
                  <c:v>13133</c:v>
                </c:pt>
                <c:pt idx="11">
                  <c:v>13163</c:v>
                </c:pt>
                <c:pt idx="12">
                  <c:v>13194</c:v>
                </c:pt>
                <c:pt idx="13">
                  <c:v>13223</c:v>
                </c:pt>
                <c:pt idx="14">
                  <c:v>13253</c:v>
                </c:pt>
                <c:pt idx="15">
                  <c:v>13283</c:v>
                </c:pt>
                <c:pt idx="16">
                  <c:v>13313</c:v>
                </c:pt>
                <c:pt idx="17">
                  <c:v>13343</c:v>
                </c:pt>
                <c:pt idx="18">
                  <c:v>13373</c:v>
                </c:pt>
                <c:pt idx="19">
                  <c:v>13403</c:v>
                </c:pt>
                <c:pt idx="20">
                  <c:v>13433</c:v>
                </c:pt>
                <c:pt idx="21">
                  <c:v>13463</c:v>
                </c:pt>
                <c:pt idx="22">
                  <c:v>13494</c:v>
                </c:pt>
                <c:pt idx="23">
                  <c:v>13523</c:v>
                </c:pt>
                <c:pt idx="24">
                  <c:v>13553</c:v>
                </c:pt>
                <c:pt idx="25">
                  <c:v>13584</c:v>
                </c:pt>
                <c:pt idx="26">
                  <c:v>13613</c:v>
                </c:pt>
                <c:pt idx="27">
                  <c:v>13643</c:v>
                </c:pt>
                <c:pt idx="28">
                  <c:v>13674</c:v>
                </c:pt>
                <c:pt idx="29">
                  <c:v>13703</c:v>
                </c:pt>
                <c:pt idx="30">
                  <c:v>13733</c:v>
                </c:pt>
                <c:pt idx="31">
                  <c:v>13764</c:v>
                </c:pt>
                <c:pt idx="32">
                  <c:v>13793</c:v>
                </c:pt>
                <c:pt idx="33">
                  <c:v>13823</c:v>
                </c:pt>
                <c:pt idx="34">
                  <c:v>13853</c:v>
                </c:pt>
                <c:pt idx="35">
                  <c:v>13883</c:v>
                </c:pt>
                <c:pt idx="36">
                  <c:v>13913</c:v>
                </c:pt>
                <c:pt idx="37">
                  <c:v>13943</c:v>
                </c:pt>
                <c:pt idx="38">
                  <c:v>13973</c:v>
                </c:pt>
                <c:pt idx="39">
                  <c:v>14003</c:v>
                </c:pt>
                <c:pt idx="40">
                  <c:v>14033</c:v>
                </c:pt>
                <c:pt idx="41">
                  <c:v>14063</c:v>
                </c:pt>
                <c:pt idx="42">
                  <c:v>14093</c:v>
                </c:pt>
                <c:pt idx="43">
                  <c:v>14123</c:v>
                </c:pt>
                <c:pt idx="44">
                  <c:v>14153</c:v>
                </c:pt>
                <c:pt idx="45">
                  <c:v>14183</c:v>
                </c:pt>
                <c:pt idx="46">
                  <c:v>14213</c:v>
                </c:pt>
                <c:pt idx="47">
                  <c:v>14243</c:v>
                </c:pt>
                <c:pt idx="48">
                  <c:v>14273</c:v>
                </c:pt>
                <c:pt idx="49">
                  <c:v>14303</c:v>
                </c:pt>
                <c:pt idx="50">
                  <c:v>14333</c:v>
                </c:pt>
                <c:pt idx="51">
                  <c:v>14363</c:v>
                </c:pt>
                <c:pt idx="52">
                  <c:v>14394</c:v>
                </c:pt>
                <c:pt idx="53">
                  <c:v>14423</c:v>
                </c:pt>
                <c:pt idx="54">
                  <c:v>14453</c:v>
                </c:pt>
                <c:pt idx="55">
                  <c:v>14484</c:v>
                </c:pt>
                <c:pt idx="56">
                  <c:v>14513</c:v>
                </c:pt>
                <c:pt idx="57">
                  <c:v>14543</c:v>
                </c:pt>
              </c:numCache>
            </c:numRef>
          </c:xVal>
          <c:yVal>
            <c:numRef>
              <c:f>Calculation!$E$422:$E$479</c:f>
              <c:numCache>
                <c:formatCode>General</c:formatCode>
                <c:ptCount val="58"/>
                <c:pt idx="23">
                  <c:v>0.64939444628523157</c:v>
                </c:pt>
                <c:pt idx="24">
                  <c:v>0.65544217957897621</c:v>
                </c:pt>
                <c:pt idx="25">
                  <c:v>0.66100366870246541</c:v>
                </c:pt>
                <c:pt idx="26">
                  <c:v>0.66564206643242718</c:v>
                </c:pt>
                <c:pt idx="27">
                  <c:v>0.66992863384341916</c:v>
                </c:pt>
                <c:pt idx="28">
                  <c:v>0.67387055668879214</c:v>
                </c:pt>
                <c:pt idx="29">
                  <c:v>0.67715820242029923</c:v>
                </c:pt>
                <c:pt idx="30">
                  <c:v>0.6801964746582605</c:v>
                </c:pt>
                <c:pt idx="31">
                  <c:v>0.6829904665862937</c:v>
                </c:pt>
                <c:pt idx="32">
                  <c:v>0.68532071403059525</c:v>
                </c:pt>
                <c:pt idx="33">
                  <c:v>0.68747420826196903</c:v>
                </c:pt>
                <c:pt idx="34">
                  <c:v>0.68939427381057938</c:v>
                </c:pt>
                <c:pt idx="35">
                  <c:v>0.69110621325172128</c:v>
                </c:pt>
                <c:pt idx="36">
                  <c:v>0.69263258648010328</c:v>
                </c:pt>
                <c:pt idx="37">
                  <c:v>0.69399350800356963</c:v>
                </c:pt>
                <c:pt idx="38">
                  <c:v>0.69520691201157725</c:v>
                </c:pt>
                <c:pt idx="39">
                  <c:v>0.69628878871149058</c:v>
                </c:pt>
                <c:pt idx="40">
                  <c:v>0.69725339504713091</c:v>
                </c:pt>
                <c:pt idx="41">
                  <c:v>0.69811344257642127</c:v>
                </c:pt>
                <c:pt idx="42">
                  <c:v>0.69888026498397637</c:v>
                </c:pt>
                <c:pt idx="43">
                  <c:v>0.69956396743611138</c:v>
                </c:pt>
                <c:pt idx="44">
                  <c:v>0.700173559746469</c:v>
                </c:pt>
                <c:pt idx="45">
                  <c:v>0.70071707510711556</c:v>
                </c:pt>
                <c:pt idx="46">
                  <c:v>0.70120167594974336</c:v>
                </c:pt>
                <c:pt idx="47">
                  <c:v>0.70163374833201475</c:v>
                </c:pt>
                <c:pt idx="48">
                  <c:v>0.70201898609286828</c:v>
                </c:pt>
                <c:pt idx="49">
                  <c:v>0.70236246588578444</c:v>
                </c:pt>
                <c:pt idx="50">
                  <c:v>0.7026687140787975</c:v>
                </c:pt>
                <c:pt idx="51">
                  <c:v>0.70294176640285844</c:v>
                </c:pt>
                <c:pt idx="52">
                  <c:v>0.70319286503050127</c:v>
                </c:pt>
                <c:pt idx="53">
                  <c:v>0.70340228651431491</c:v>
                </c:pt>
                <c:pt idx="54">
                  <c:v>0.70359582302410539</c:v>
                </c:pt>
                <c:pt idx="55">
                  <c:v>0.7037737989932692</c:v>
                </c:pt>
                <c:pt idx="56">
                  <c:v>0.70392223465735604</c:v>
                </c:pt>
                <c:pt idx="57">
                  <c:v>0.70405941122507332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3CB-4F4E-8DED-FE478CB17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Calculation!$B$481:$B$541</c:f>
              <c:numCache>
                <c:formatCode>General</c:formatCode>
                <c:ptCount val="61"/>
                <c:pt idx="0">
                  <c:v>14603</c:v>
                </c:pt>
                <c:pt idx="1">
                  <c:v>14632</c:v>
                </c:pt>
                <c:pt idx="2">
                  <c:v>14662</c:v>
                </c:pt>
                <c:pt idx="3">
                  <c:v>14692</c:v>
                </c:pt>
                <c:pt idx="4">
                  <c:v>14723</c:v>
                </c:pt>
                <c:pt idx="5">
                  <c:v>14752</c:v>
                </c:pt>
                <c:pt idx="6">
                  <c:v>14782</c:v>
                </c:pt>
                <c:pt idx="7">
                  <c:v>14813</c:v>
                </c:pt>
                <c:pt idx="8">
                  <c:v>14842</c:v>
                </c:pt>
                <c:pt idx="9">
                  <c:v>14872</c:v>
                </c:pt>
                <c:pt idx="10">
                  <c:v>14903</c:v>
                </c:pt>
                <c:pt idx="11">
                  <c:v>14932</c:v>
                </c:pt>
                <c:pt idx="12">
                  <c:v>14962</c:v>
                </c:pt>
                <c:pt idx="13">
                  <c:v>14993</c:v>
                </c:pt>
                <c:pt idx="14">
                  <c:v>15022</c:v>
                </c:pt>
                <c:pt idx="15">
                  <c:v>15052</c:v>
                </c:pt>
                <c:pt idx="16">
                  <c:v>15083</c:v>
                </c:pt>
                <c:pt idx="17">
                  <c:v>15112</c:v>
                </c:pt>
                <c:pt idx="18">
                  <c:v>15142</c:v>
                </c:pt>
                <c:pt idx="19">
                  <c:v>15173</c:v>
                </c:pt>
                <c:pt idx="20">
                  <c:v>15202</c:v>
                </c:pt>
                <c:pt idx="21">
                  <c:v>15232</c:v>
                </c:pt>
                <c:pt idx="22">
                  <c:v>15262</c:v>
                </c:pt>
                <c:pt idx="23">
                  <c:v>15292</c:v>
                </c:pt>
                <c:pt idx="24">
                  <c:v>15322</c:v>
                </c:pt>
                <c:pt idx="25">
                  <c:v>15352</c:v>
                </c:pt>
                <c:pt idx="26">
                  <c:v>15383</c:v>
                </c:pt>
                <c:pt idx="27">
                  <c:v>15412</c:v>
                </c:pt>
                <c:pt idx="28">
                  <c:v>15442</c:v>
                </c:pt>
                <c:pt idx="29">
                  <c:v>15473</c:v>
                </c:pt>
                <c:pt idx="30">
                  <c:v>15502</c:v>
                </c:pt>
                <c:pt idx="31">
                  <c:v>15532</c:v>
                </c:pt>
                <c:pt idx="32">
                  <c:v>15563</c:v>
                </c:pt>
                <c:pt idx="33">
                  <c:v>15592</c:v>
                </c:pt>
                <c:pt idx="34">
                  <c:v>15622</c:v>
                </c:pt>
                <c:pt idx="35">
                  <c:v>15652</c:v>
                </c:pt>
                <c:pt idx="36">
                  <c:v>15682</c:v>
                </c:pt>
                <c:pt idx="37">
                  <c:v>15712</c:v>
                </c:pt>
                <c:pt idx="38">
                  <c:v>15742</c:v>
                </c:pt>
                <c:pt idx="39">
                  <c:v>15772</c:v>
                </c:pt>
                <c:pt idx="40">
                  <c:v>15802</c:v>
                </c:pt>
                <c:pt idx="41">
                  <c:v>15832</c:v>
                </c:pt>
                <c:pt idx="42">
                  <c:v>15862</c:v>
                </c:pt>
                <c:pt idx="43">
                  <c:v>15892</c:v>
                </c:pt>
                <c:pt idx="44">
                  <c:v>15922</c:v>
                </c:pt>
                <c:pt idx="45">
                  <c:v>15952</c:v>
                </c:pt>
                <c:pt idx="46">
                  <c:v>15982</c:v>
                </c:pt>
                <c:pt idx="47">
                  <c:v>16012</c:v>
                </c:pt>
                <c:pt idx="48">
                  <c:v>16042</c:v>
                </c:pt>
                <c:pt idx="49">
                  <c:v>16072</c:v>
                </c:pt>
                <c:pt idx="50">
                  <c:v>16102</c:v>
                </c:pt>
                <c:pt idx="51">
                  <c:v>16133</c:v>
                </c:pt>
                <c:pt idx="52">
                  <c:v>16162</c:v>
                </c:pt>
                <c:pt idx="53">
                  <c:v>16192</c:v>
                </c:pt>
                <c:pt idx="54">
                  <c:v>16223</c:v>
                </c:pt>
                <c:pt idx="55">
                  <c:v>16252</c:v>
                </c:pt>
                <c:pt idx="56">
                  <c:v>16282</c:v>
                </c:pt>
                <c:pt idx="57">
                  <c:v>16313</c:v>
                </c:pt>
                <c:pt idx="58">
                  <c:v>16342</c:v>
                </c:pt>
                <c:pt idx="59">
                  <c:v>16372</c:v>
                </c:pt>
                <c:pt idx="60">
                  <c:v>16403</c:v>
                </c:pt>
              </c:numCache>
            </c:numRef>
          </c:xVal>
          <c:yVal>
            <c:numRef>
              <c:f>Calculation!$C$481:$C$541</c:f>
              <c:numCache>
                <c:formatCode>General</c:formatCode>
                <c:ptCount val="61"/>
                <c:pt idx="0">
                  <c:v>0.7046312434458657</c:v>
                </c:pt>
                <c:pt idx="1">
                  <c:v>0.69569343525294713</c:v>
                </c:pt>
                <c:pt idx="2">
                  <c:v>0.67306389750279061</c:v>
                </c:pt>
                <c:pt idx="3">
                  <c:v>0.6568064044379105</c:v>
                </c:pt>
                <c:pt idx="4">
                  <c:v>0.64685129518043305</c:v>
                </c:pt>
                <c:pt idx="5">
                  <c:v>0.6414993668231278</c:v>
                </c:pt>
                <c:pt idx="6">
                  <c:v>0.63834437994434667</c:v>
                </c:pt>
                <c:pt idx="7">
                  <c:v>0.63630189507767454</c:v>
                </c:pt>
                <c:pt idx="8">
                  <c:v>0.63459321036327099</c:v>
                </c:pt>
                <c:pt idx="9">
                  <c:v>0.63338692629637172</c:v>
                </c:pt>
                <c:pt idx="10">
                  <c:v>0.63259687329445291</c:v>
                </c:pt>
                <c:pt idx="11">
                  <c:v>0.63158126138794168</c:v>
                </c:pt>
                <c:pt idx="12">
                  <c:v>0.63084753617637612</c:v>
                </c:pt>
                <c:pt idx="13">
                  <c:v>0.63014835987740636</c:v>
                </c:pt>
                <c:pt idx="14">
                  <c:v>0.62960965359293719</c:v>
                </c:pt>
                <c:pt idx="15">
                  <c:v>0.62917164365019929</c:v>
                </c:pt>
                <c:pt idx="16">
                  <c:v>0.62850451630991477</c:v>
                </c:pt>
                <c:pt idx="17">
                  <c:v>0.62827445298386231</c:v>
                </c:pt>
                <c:pt idx="18">
                  <c:v>0.62777716485471491</c:v>
                </c:pt>
                <c:pt idx="19">
                  <c:v>0.62739683402876789</c:v>
                </c:pt>
                <c:pt idx="20">
                  <c:v>0.62715598261331928</c:v>
                </c:pt>
                <c:pt idx="21">
                  <c:v>0.62679071907715478</c:v>
                </c:pt>
                <c:pt idx="22">
                  <c:v>0.62647286457685314</c:v>
                </c:pt>
                <c:pt idx="23">
                  <c:v>0.6262681611436185</c:v>
                </c:pt>
                <c:pt idx="24">
                  <c:v>0.62608604738400409</c:v>
                </c:pt>
                <c:pt idx="25">
                  <c:v>0.6257477202881685</c:v>
                </c:pt>
                <c:pt idx="26">
                  <c:v>0.62548175672308215</c:v>
                </c:pt>
                <c:pt idx="27">
                  <c:v>0.62527063448926756</c:v>
                </c:pt>
                <c:pt idx="28">
                  <c:v>0.62516831655581107</c:v>
                </c:pt>
                <c:pt idx="29">
                  <c:v>0.62493169929653469</c:v>
                </c:pt>
                <c:pt idx="30">
                  <c:v>0.62483580016365869</c:v>
                </c:pt>
                <c:pt idx="31">
                  <c:v>0.62455607559101289</c:v>
                </c:pt>
                <c:pt idx="32">
                  <c:v>0.62435869184265058</c:v>
                </c:pt>
                <c:pt idx="33">
                  <c:v>0.62430096768164478</c:v>
                </c:pt>
                <c:pt idx="34">
                  <c:v>0.62414937137741944</c:v>
                </c:pt>
                <c:pt idx="35">
                  <c:v>0.62392439804761646</c:v>
                </c:pt>
                <c:pt idx="36">
                  <c:v>0.62367201531323124</c:v>
                </c:pt>
                <c:pt idx="37">
                  <c:v>0.62350911291114208</c:v>
                </c:pt>
                <c:pt idx="38">
                  <c:v>0.62334659338487719</c:v>
                </c:pt>
                <c:pt idx="39">
                  <c:v>0.62327409472148421</c:v>
                </c:pt>
                <c:pt idx="40">
                  <c:v>0.62320074021801342</c:v>
                </c:pt>
                <c:pt idx="41">
                  <c:v>0.62301675712349314</c:v>
                </c:pt>
                <c:pt idx="42">
                  <c:v>0.62274881161296469</c:v>
                </c:pt>
                <c:pt idx="43">
                  <c:v>0.6228647328992295</c:v>
                </c:pt>
                <c:pt idx="44">
                  <c:v>0.62279250450112345</c:v>
                </c:pt>
                <c:pt idx="45">
                  <c:v>0.62237384104855453</c:v>
                </c:pt>
                <c:pt idx="46">
                  <c:v>0.62248613627554417</c:v>
                </c:pt>
                <c:pt idx="47">
                  <c:v>0.62243507865829883</c:v>
                </c:pt>
                <c:pt idx="48">
                  <c:v>0.622183484197669</c:v>
                </c:pt>
                <c:pt idx="49">
                  <c:v>0.62215312439703097</c:v>
                </c:pt>
                <c:pt idx="50">
                  <c:v>0.62197148360166954</c:v>
                </c:pt>
                <c:pt idx="51">
                  <c:v>0.621678898905757</c:v>
                </c:pt>
                <c:pt idx="52">
                  <c:v>0.6217615099953272</c:v>
                </c:pt>
                <c:pt idx="53">
                  <c:v>0.62151901446604596</c:v>
                </c:pt>
                <c:pt idx="54">
                  <c:v>0.62165088140427782</c:v>
                </c:pt>
                <c:pt idx="55">
                  <c:v>0.62154597342848206</c:v>
                </c:pt>
                <c:pt idx="56">
                  <c:v>0.62134325194068984</c:v>
                </c:pt>
                <c:pt idx="57">
                  <c:v>0.62133318455872732</c:v>
                </c:pt>
                <c:pt idx="58">
                  <c:v>0.62102924872073628</c:v>
                </c:pt>
                <c:pt idx="59">
                  <c:v>0.62108109461173699</c:v>
                </c:pt>
                <c:pt idx="60">
                  <c:v>0.62106118506888541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C5-4967-9610-068E32E7DCA9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Calculation!$B$481:$B$540</c:f>
              <c:numCache>
                <c:formatCode>General</c:formatCode>
                <c:ptCount val="60"/>
                <c:pt idx="0">
                  <c:v>14603</c:v>
                </c:pt>
                <c:pt idx="1">
                  <c:v>14632</c:v>
                </c:pt>
                <c:pt idx="2">
                  <c:v>14662</c:v>
                </c:pt>
                <c:pt idx="3">
                  <c:v>14692</c:v>
                </c:pt>
                <c:pt idx="4">
                  <c:v>14723</c:v>
                </c:pt>
                <c:pt idx="5">
                  <c:v>14752</c:v>
                </c:pt>
                <c:pt idx="6">
                  <c:v>14782</c:v>
                </c:pt>
                <c:pt idx="7">
                  <c:v>14813</c:v>
                </c:pt>
                <c:pt idx="8">
                  <c:v>14842</c:v>
                </c:pt>
                <c:pt idx="9">
                  <c:v>14872</c:v>
                </c:pt>
                <c:pt idx="10">
                  <c:v>14903</c:v>
                </c:pt>
                <c:pt idx="11">
                  <c:v>14932</c:v>
                </c:pt>
                <c:pt idx="12">
                  <c:v>14962</c:v>
                </c:pt>
                <c:pt idx="13">
                  <c:v>14993</c:v>
                </c:pt>
                <c:pt idx="14">
                  <c:v>15022</c:v>
                </c:pt>
                <c:pt idx="15">
                  <c:v>15052</c:v>
                </c:pt>
                <c:pt idx="16">
                  <c:v>15083</c:v>
                </c:pt>
                <c:pt idx="17">
                  <c:v>15112</c:v>
                </c:pt>
                <c:pt idx="18">
                  <c:v>15142</c:v>
                </c:pt>
                <c:pt idx="19">
                  <c:v>15173</c:v>
                </c:pt>
                <c:pt idx="20">
                  <c:v>15202</c:v>
                </c:pt>
                <c:pt idx="21">
                  <c:v>15232</c:v>
                </c:pt>
                <c:pt idx="22">
                  <c:v>15262</c:v>
                </c:pt>
                <c:pt idx="23">
                  <c:v>15292</c:v>
                </c:pt>
                <c:pt idx="24">
                  <c:v>15322</c:v>
                </c:pt>
                <c:pt idx="25">
                  <c:v>15352</c:v>
                </c:pt>
                <c:pt idx="26">
                  <c:v>15383</c:v>
                </c:pt>
                <c:pt idx="27">
                  <c:v>15412</c:v>
                </c:pt>
                <c:pt idx="28">
                  <c:v>15442</c:v>
                </c:pt>
                <c:pt idx="29">
                  <c:v>15473</c:v>
                </c:pt>
                <c:pt idx="30">
                  <c:v>15502</c:v>
                </c:pt>
                <c:pt idx="31">
                  <c:v>15532</c:v>
                </c:pt>
                <c:pt idx="32">
                  <c:v>15563</c:v>
                </c:pt>
                <c:pt idx="33">
                  <c:v>15592</c:v>
                </c:pt>
                <c:pt idx="34">
                  <c:v>15622</c:v>
                </c:pt>
                <c:pt idx="35">
                  <c:v>15652</c:v>
                </c:pt>
                <c:pt idx="36">
                  <c:v>15682</c:v>
                </c:pt>
                <c:pt idx="37">
                  <c:v>15712</c:v>
                </c:pt>
                <c:pt idx="38">
                  <c:v>15742</c:v>
                </c:pt>
                <c:pt idx="39">
                  <c:v>15772</c:v>
                </c:pt>
                <c:pt idx="40">
                  <c:v>15802</c:v>
                </c:pt>
                <c:pt idx="41">
                  <c:v>15832</c:v>
                </c:pt>
                <c:pt idx="42">
                  <c:v>15862</c:v>
                </c:pt>
                <c:pt idx="43">
                  <c:v>15892</c:v>
                </c:pt>
                <c:pt idx="44">
                  <c:v>15922</c:v>
                </c:pt>
                <c:pt idx="45">
                  <c:v>15952</c:v>
                </c:pt>
                <c:pt idx="46">
                  <c:v>15982</c:v>
                </c:pt>
                <c:pt idx="47">
                  <c:v>16012</c:v>
                </c:pt>
                <c:pt idx="48">
                  <c:v>16042</c:v>
                </c:pt>
                <c:pt idx="49">
                  <c:v>16072</c:v>
                </c:pt>
                <c:pt idx="50">
                  <c:v>16102</c:v>
                </c:pt>
                <c:pt idx="51">
                  <c:v>16133</c:v>
                </c:pt>
                <c:pt idx="52">
                  <c:v>16162</c:v>
                </c:pt>
                <c:pt idx="53">
                  <c:v>16192</c:v>
                </c:pt>
                <c:pt idx="54">
                  <c:v>16223</c:v>
                </c:pt>
                <c:pt idx="55">
                  <c:v>16252</c:v>
                </c:pt>
                <c:pt idx="56">
                  <c:v>16282</c:v>
                </c:pt>
                <c:pt idx="57">
                  <c:v>16313</c:v>
                </c:pt>
                <c:pt idx="58">
                  <c:v>16342</c:v>
                </c:pt>
                <c:pt idx="59">
                  <c:v>16372</c:v>
                </c:pt>
              </c:numCache>
            </c:numRef>
          </c:xVal>
          <c:yVal>
            <c:numRef>
              <c:f>Calculation!$F$481:$F$540</c:f>
              <c:numCache>
                <c:formatCode>General</c:formatCode>
                <c:ptCount val="60"/>
                <c:pt idx="0">
                  <c:v>0.63749039982481848</c:v>
                </c:pt>
                <c:pt idx="1">
                  <c:v>0.63676998263172158</c:v>
                </c:pt>
                <c:pt idx="2">
                  <c:v>0.63605580701149877</c:v>
                </c:pt>
                <c:pt idx="3">
                  <c:v>0.63537191606861942</c:v>
                </c:pt>
                <c:pt idx="4">
                  <c:v>0.63469568084355954</c:v>
                </c:pt>
                <c:pt idx="5">
                  <c:v>0.63408990577535351</c:v>
                </c:pt>
                <c:pt idx="6">
                  <c:v>0.63348937904001601</c:v>
                </c:pt>
                <c:pt idx="7">
                  <c:v>0.63289557481398595</c:v>
                </c:pt>
                <c:pt idx="8">
                  <c:v>0.63236364186788352</c:v>
                </c:pt>
                <c:pt idx="9">
                  <c:v>0.63183631749897651</c:v>
                </c:pt>
                <c:pt idx="10">
                  <c:v>0.63131489618611913</c:v>
                </c:pt>
                <c:pt idx="11">
                  <c:v>0.63084780423400699</c:v>
                </c:pt>
                <c:pt idx="12">
                  <c:v>0.63038475908767067</c:v>
                </c:pt>
                <c:pt idx="13">
                  <c:v>0.62992689743296404</c:v>
                </c:pt>
                <c:pt idx="14">
                  <c:v>0.62951674255662748</c:v>
                </c:pt>
                <c:pt idx="15">
                  <c:v>0.62911014119285968</c:v>
                </c:pt>
                <c:pt idx="16">
                  <c:v>0.62870809146899653</c:v>
                </c:pt>
                <c:pt idx="17">
                  <c:v>0.62834793321359972</c:v>
                </c:pt>
                <c:pt idx="18">
                  <c:v>0.62799089530849284</c:v>
                </c:pt>
                <c:pt idx="19">
                  <c:v>0.62763785421235196</c:v>
                </c:pt>
                <c:pt idx="20">
                  <c:v>0.62732159814320787</c:v>
                </c:pt>
                <c:pt idx="21">
                  <c:v>0.62700808206322756</c:v>
                </c:pt>
                <c:pt idx="22">
                  <c:v>0.62670786065903183</c:v>
                </c:pt>
                <c:pt idx="23">
                  <c:v>0.62642037016877417</c:v>
                </c:pt>
                <c:pt idx="24">
                  <c:v>0.62614507073697623</c:v>
                </c:pt>
                <c:pt idx="25">
                  <c:v>0.62588144540077717</c:v>
                </c:pt>
                <c:pt idx="26">
                  <c:v>0.6256207711801105</c:v>
                </c:pt>
                <c:pt idx="27">
                  <c:v>0.62538725784340155</c:v>
                </c:pt>
                <c:pt idx="28">
                  <c:v>0.6251557676267987</c:v>
                </c:pt>
                <c:pt idx="29">
                  <c:v>0.62492686879379977</c:v>
                </c:pt>
                <c:pt idx="30">
                  <c:v>0.62472182001634236</c:v>
                </c:pt>
                <c:pt idx="31">
                  <c:v>0.62451854774685778</c:v>
                </c:pt>
                <c:pt idx="32">
                  <c:v>0.62431755097926689</c:v>
                </c:pt>
                <c:pt idx="33">
                  <c:v>0.62413749701862664</c:v>
                </c:pt>
                <c:pt idx="34">
                  <c:v>0.62395900301508811</c:v>
                </c:pt>
                <c:pt idx="35">
                  <c:v>0.62378807806480752</c:v>
                </c:pt>
                <c:pt idx="36">
                  <c:v>0.62362440120144347</c:v>
                </c:pt>
                <c:pt idx="37">
                  <c:v>0.62346766506925999</c:v>
                </c:pt>
                <c:pt idx="38">
                  <c:v>0.62331757534596632</c:v>
                </c:pt>
                <c:pt idx="39">
                  <c:v>0.62317385019003368</c:v>
                </c:pt>
                <c:pt idx="40">
                  <c:v>0.62303621971144696</c:v>
                </c:pt>
                <c:pt idx="41">
                  <c:v>0.62290442546489977</c:v>
                </c:pt>
                <c:pt idx="42">
                  <c:v>0.62277821996448079</c:v>
                </c:pt>
                <c:pt idx="43">
                  <c:v>0.62265736621893963</c:v>
                </c:pt>
                <c:pt idx="44">
                  <c:v>0.6225416372866599</c:v>
                </c:pt>
                <c:pt idx="45">
                  <c:v>0.62243081584950333</c:v>
                </c:pt>
                <c:pt idx="46">
                  <c:v>0.62232469380472588</c:v>
                </c:pt>
                <c:pt idx="47">
                  <c:v>0.62222307187419779</c:v>
                </c:pt>
                <c:pt idx="48">
                  <c:v>0.6221257592301952</c:v>
                </c:pt>
                <c:pt idx="49">
                  <c:v>0.62203257313705995</c:v>
                </c:pt>
                <c:pt idx="50">
                  <c:v>0.62194333860805484</c:v>
                </c:pt>
                <c:pt idx="51">
                  <c:v>0.62185510300202262</c:v>
                </c:pt>
                <c:pt idx="52">
                  <c:v>0.6217760610824633</c:v>
                </c:pt>
                <c:pt idx="53">
                  <c:v>0.62169770396874391</c:v>
                </c:pt>
                <c:pt idx="54">
                  <c:v>0.62162022401235206</c:v>
                </c:pt>
                <c:pt idx="55">
                  <c:v>0.62155081706026127</c:v>
                </c:pt>
                <c:pt idx="56">
                  <c:v>0.62148201143827975</c:v>
                </c:pt>
                <c:pt idx="57">
                  <c:v>0.62141397605083892</c:v>
                </c:pt>
                <c:pt idx="58">
                  <c:v>0.62135302959324534</c:v>
                </c:pt>
                <c:pt idx="59">
                  <c:v>0.62129261116546586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FC5-4967-9610-068E32E7D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24342</xdr:colOff>
      <xdr:row>0</xdr:row>
      <xdr:rowOff>14817</xdr:rowOff>
    </xdr:from>
    <xdr:to>
      <xdr:col>19</xdr:col>
      <xdr:colOff>24342</xdr:colOff>
      <xdr:row>14</xdr:row>
      <xdr:rowOff>175684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F15FED0-A13A-40F1-9757-313F7AC025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27517</xdr:colOff>
      <xdr:row>60</xdr:row>
      <xdr:rowOff>175684</xdr:rowOff>
    </xdr:from>
    <xdr:to>
      <xdr:col>19</xdr:col>
      <xdr:colOff>27517</xdr:colOff>
      <xdr:row>75</xdr:row>
      <xdr:rowOff>156634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AB8AF95-FB91-4F4C-AF06-D84A16D1D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31750</xdr:colOff>
      <xdr:row>120</xdr:row>
      <xdr:rowOff>31750</xdr:rowOff>
    </xdr:from>
    <xdr:to>
      <xdr:col>19</xdr:col>
      <xdr:colOff>31750</xdr:colOff>
      <xdr:row>135</xdr:row>
      <xdr:rowOff>16933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5E875413-5BE9-44CB-9453-D9731CAE7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181</xdr:row>
      <xdr:rowOff>0</xdr:rowOff>
    </xdr:from>
    <xdr:to>
      <xdr:col>18</xdr:col>
      <xdr:colOff>0</xdr:colOff>
      <xdr:row>195</xdr:row>
      <xdr:rowOff>165100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CFD4B8A0-2E86-4653-B8FD-7DDE934E7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757766</xdr:colOff>
      <xdr:row>240</xdr:row>
      <xdr:rowOff>10584</xdr:rowOff>
    </xdr:from>
    <xdr:to>
      <xdr:col>18</xdr:col>
      <xdr:colOff>757766</xdr:colOff>
      <xdr:row>254</xdr:row>
      <xdr:rowOff>171451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302DE912-1625-45E2-BCA2-A45C08E3A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301</xdr:row>
      <xdr:rowOff>0</xdr:rowOff>
    </xdr:from>
    <xdr:to>
      <xdr:col>19</xdr:col>
      <xdr:colOff>0</xdr:colOff>
      <xdr:row>315</xdr:row>
      <xdr:rowOff>165100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D099A4EA-A593-49A6-AC64-9D3C889CF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360</xdr:row>
      <xdr:rowOff>0</xdr:rowOff>
    </xdr:from>
    <xdr:to>
      <xdr:col>19</xdr:col>
      <xdr:colOff>0</xdr:colOff>
      <xdr:row>374</xdr:row>
      <xdr:rowOff>165100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13FEAE57-1316-4CEA-ADC5-CDDFF5A5E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0</xdr:colOff>
      <xdr:row>420</xdr:row>
      <xdr:rowOff>0</xdr:rowOff>
    </xdr:from>
    <xdr:to>
      <xdr:col>19</xdr:col>
      <xdr:colOff>0</xdr:colOff>
      <xdr:row>434</xdr:row>
      <xdr:rowOff>165100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87675D2D-D314-4489-ADE9-E2DF3B38D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0</xdr:colOff>
      <xdr:row>480</xdr:row>
      <xdr:rowOff>0</xdr:rowOff>
    </xdr:from>
    <xdr:to>
      <xdr:col>19</xdr:col>
      <xdr:colOff>0</xdr:colOff>
      <xdr:row>494</xdr:row>
      <xdr:rowOff>165100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2F7596AF-75B3-486D-9819-E2C8AA699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751417</xdr:colOff>
      <xdr:row>539</xdr:row>
      <xdr:rowOff>169334</xdr:rowOff>
    </xdr:from>
    <xdr:to>
      <xdr:col>18</xdr:col>
      <xdr:colOff>751417</xdr:colOff>
      <xdr:row>554</xdr:row>
      <xdr:rowOff>154517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C99F5E46-672D-4C23-B905-6F7558160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31750</xdr:colOff>
      <xdr:row>600</xdr:row>
      <xdr:rowOff>52916</xdr:rowOff>
    </xdr:from>
    <xdr:to>
      <xdr:col>19</xdr:col>
      <xdr:colOff>31750</xdr:colOff>
      <xdr:row>615</xdr:row>
      <xdr:rowOff>38099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5ABC1608-1DEF-4BD5-97F2-5F9657CE58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13</xdr:col>
      <xdr:colOff>0</xdr:colOff>
      <xdr:row>661</xdr:row>
      <xdr:rowOff>0</xdr:rowOff>
    </xdr:from>
    <xdr:to>
      <xdr:col>19</xdr:col>
      <xdr:colOff>0</xdr:colOff>
      <xdr:row>675</xdr:row>
      <xdr:rowOff>165100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AC60B6B9-8424-4325-B161-A5736103F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instra/Documents/gmein/OG10-10_radius_low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instra/Documents/gmein/OG10-10_radius_me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instra/Documents/gmein/OG10-10_radius_hig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elle1"/>
    </sheetNames>
    <sheetDataSet>
      <sheetData sheetId="0" refreshError="1"/>
      <sheetData sheetId="1">
        <row r="8">
          <cell r="V8" t="str">
            <v>cycle</v>
          </cell>
          <cell r="W8" t="str">
            <v>A</v>
          </cell>
          <cell r="X8" t="str">
            <v>B</v>
          </cell>
          <cell r="Y8" t="str">
            <v>C</v>
          </cell>
        </row>
        <row r="9">
          <cell r="V9">
            <v>1</v>
          </cell>
          <cell r="W9">
            <v>0.52012382238121435</v>
          </cell>
          <cell r="X9">
            <v>5.5305731725722555E-2</v>
          </cell>
          <cell r="Y9">
            <v>1.0135791187353611E-3</v>
          </cell>
        </row>
        <row r="10">
          <cell r="V10">
            <v>2</v>
          </cell>
          <cell r="W10">
            <v>0.517511900422022</v>
          </cell>
          <cell r="X10">
            <v>5.1760280237533263E-2</v>
          </cell>
          <cell r="Y10">
            <v>9.5035422994548511E-4</v>
          </cell>
        </row>
        <row r="11">
          <cell r="V11">
            <v>3</v>
          </cell>
          <cell r="W11">
            <v>0.51947336945198885</v>
          </cell>
          <cell r="X11">
            <v>5.8068677648167519E-2</v>
          </cell>
          <cell r="Y11">
            <v>1.1646434070581523E-3</v>
          </cell>
        </row>
        <row r="12">
          <cell r="V12">
            <v>4</v>
          </cell>
          <cell r="W12">
            <v>0.51969474934111992</v>
          </cell>
          <cell r="X12">
            <v>6.0673182230802029E-2</v>
          </cell>
          <cell r="Y12">
            <v>1.2700729151141124E-3</v>
          </cell>
        </row>
        <row r="13">
          <cell r="V13">
            <v>5</v>
          </cell>
          <cell r="W13">
            <v>0.52082254894710422</v>
          </cell>
          <cell r="X13">
            <v>5.6359804164006135E-2</v>
          </cell>
          <cell r="Y13">
            <v>1.2571982042887616E-3</v>
          </cell>
        </row>
        <row r="14">
          <cell r="V14">
            <v>6</v>
          </cell>
          <cell r="W14">
            <v>0.51684948333396852</v>
          </cell>
          <cell r="X14">
            <v>5.813740301283838E-2</v>
          </cell>
          <cell r="Y14">
            <v>1.1500781979176572E-3</v>
          </cell>
        </row>
        <row r="16">
          <cell r="V16" t="str">
            <v>durchsn</v>
          </cell>
          <cell r="W16">
            <v>0.51907931231290294</v>
          </cell>
          <cell r="X16">
            <v>5.6717513169844989E-2</v>
          </cell>
          <cell r="Y16">
            <v>1.1343210121765883E-3</v>
          </cell>
        </row>
        <row r="17">
          <cell r="V17" t="str">
            <v>standabw</v>
          </cell>
          <cell r="W17">
            <v>1.4196734554796488E-3</v>
          </cell>
          <cell r="X17">
            <v>2.7744155918424732E-3</v>
          </cell>
          <cell r="Y17">
            <v>1.1769841532677332E-4</v>
          </cell>
          <cell r="Z17">
            <v>0.10376111705885452</v>
          </cell>
        </row>
        <row r="18">
          <cell r="W18" t="str">
            <v>tau</v>
          </cell>
          <cell r="X18">
            <v>0.88158465660541119</v>
          </cell>
        </row>
        <row r="19">
          <cell r="X19">
            <v>9.1474208751324129E-2</v>
          </cell>
        </row>
        <row r="62">
          <cell r="V62" t="str">
            <v>cycle</v>
          </cell>
          <cell r="W62" t="str">
            <v>A</v>
          </cell>
          <cell r="X62" t="str">
            <v>B</v>
          </cell>
          <cell r="Y62" t="str">
            <v>C</v>
          </cell>
        </row>
        <row r="63">
          <cell r="V63">
            <v>1</v>
          </cell>
          <cell r="W63">
            <v>0.61106330234461204</v>
          </cell>
          <cell r="X63">
            <v>0.13015217348179187</v>
          </cell>
          <cell r="Y63">
            <v>2.984517244672258E-3</v>
          </cell>
        </row>
        <row r="64">
          <cell r="V64">
            <v>2</v>
          </cell>
          <cell r="W64">
            <v>0.60962907258242371</v>
          </cell>
          <cell r="X64">
            <v>0.12839883203440197</v>
          </cell>
          <cell r="Y64">
            <v>2.8764469792995802E-3</v>
          </cell>
        </row>
        <row r="65">
          <cell r="V65">
            <v>3</v>
          </cell>
          <cell r="W65">
            <v>0.60966440964614788</v>
          </cell>
          <cell r="X65">
            <v>0.11896276976125846</v>
          </cell>
          <cell r="Y65">
            <v>2.8269901309573532E-3</v>
          </cell>
        </row>
        <row r="66">
          <cell r="V66">
            <v>4</v>
          </cell>
          <cell r="W66">
            <v>0.6056667082770858</v>
          </cell>
          <cell r="X66">
            <v>0.12908954877093484</v>
          </cell>
          <cell r="Y66">
            <v>2.7264403310199368E-3</v>
          </cell>
        </row>
        <row r="67">
          <cell r="V67">
            <v>5</v>
          </cell>
          <cell r="W67">
            <v>0.60463746051626144</v>
          </cell>
          <cell r="X67">
            <v>0.12598658171537597</v>
          </cell>
          <cell r="Y67">
            <v>2.8189088297242977E-3</v>
          </cell>
        </row>
        <row r="68">
          <cell r="V68">
            <v>6</v>
          </cell>
          <cell r="W68">
            <v>0.60562481328211981</v>
          </cell>
          <cell r="X68">
            <v>0.11992144247424819</v>
          </cell>
          <cell r="Y68">
            <v>2.9489003616547239E-3</v>
          </cell>
        </row>
        <row r="71">
          <cell r="V71" t="str">
            <v>mean</v>
          </cell>
          <cell r="W71">
            <v>0.60771429444144187</v>
          </cell>
          <cell r="X71">
            <v>0.12541855803966856</v>
          </cell>
          <cell r="Y71">
            <v>2.8637006462213584E-3</v>
          </cell>
        </row>
        <row r="72">
          <cell r="V72" t="str">
            <v>standabw</v>
          </cell>
          <cell r="W72">
            <v>2.473547593877707E-3</v>
          </cell>
          <cell r="X72">
            <v>4.4155681763136632E-3</v>
          </cell>
          <cell r="Y72">
            <v>8.5841398193958147E-5</v>
          </cell>
          <cell r="Z72">
            <v>2.9975688383220338E-2</v>
          </cell>
        </row>
        <row r="74">
          <cell r="X74" t="str">
            <v>tau</v>
          </cell>
          <cell r="Y74">
            <v>0.34919851043770794</v>
          </cell>
        </row>
        <row r="75">
          <cell r="Y75">
            <v>1.0467465732765448E-2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elle1"/>
    </sheetNames>
    <sheetDataSet>
      <sheetData sheetId="0" refreshError="1"/>
      <sheetData sheetId="1">
        <row r="8">
          <cell r="V8" t="str">
            <v>cycle</v>
          </cell>
          <cell r="W8" t="str">
            <v>A</v>
          </cell>
          <cell r="X8" t="str">
            <v>B</v>
          </cell>
          <cell r="Y8" t="str">
            <v>C</v>
          </cell>
        </row>
        <row r="9">
          <cell r="V9">
            <v>1</v>
          </cell>
          <cell r="W9">
            <v>0.54610787789087478</v>
          </cell>
          <cell r="X9">
            <v>5.5149540281915307E-2</v>
          </cell>
          <cell r="Y9">
            <v>4.8733692037729483E-4</v>
          </cell>
        </row>
        <row r="10">
          <cell r="V10">
            <v>2</v>
          </cell>
          <cell r="W10">
            <v>0.54051703761307079</v>
          </cell>
          <cell r="X10">
            <v>5.9267475611991631E-2</v>
          </cell>
          <cell r="Y10">
            <v>4.5160516133347842E-4</v>
          </cell>
        </row>
        <row r="11">
          <cell r="V11">
            <v>3</v>
          </cell>
          <cell r="W11">
            <v>0.5522541519942632</v>
          </cell>
          <cell r="X11">
            <v>5.1542676541020516E-2</v>
          </cell>
          <cell r="Y11">
            <v>6.6106867612775535E-4</v>
          </cell>
        </row>
        <row r="12">
          <cell r="V12">
            <v>4</v>
          </cell>
          <cell r="W12">
            <v>0.54102599499137349</v>
          </cell>
          <cell r="X12">
            <v>5.6246867335386759E-2</v>
          </cell>
          <cell r="Y12">
            <v>4.8670812851532309E-4</v>
          </cell>
        </row>
        <row r="13">
          <cell r="V13">
            <v>5</v>
          </cell>
          <cell r="W13">
            <v>0.54211936240623215</v>
          </cell>
          <cell r="X13">
            <v>5.3507303281424071E-2</v>
          </cell>
          <cell r="Y13">
            <v>4.9160238311243593E-4</v>
          </cell>
        </row>
        <row r="14">
          <cell r="V14">
            <v>6</v>
          </cell>
          <cell r="W14">
            <v>0.54081580135874863</v>
          </cell>
          <cell r="X14">
            <v>5.7503294790577773E-2</v>
          </cell>
          <cell r="Y14">
            <v>4.4797406943855865E-4</v>
          </cell>
        </row>
        <row r="16">
          <cell r="V16" t="str">
            <v>durchsn</v>
          </cell>
          <cell r="W16">
            <v>0.54380670437576051</v>
          </cell>
          <cell r="X16">
            <v>5.5536192973719339E-2</v>
          </cell>
          <cell r="Y16">
            <v>5.0438255648414105E-4</v>
          </cell>
        </row>
        <row r="17">
          <cell r="V17" t="str">
            <v>standabw</v>
          </cell>
          <cell r="W17">
            <v>4.2229856476841158E-3</v>
          </cell>
          <cell r="X17">
            <v>2.533478666402785E-3</v>
          </cell>
          <cell r="Y17">
            <v>7.220824385571295E-5</v>
          </cell>
        </row>
        <row r="18">
          <cell r="W18" t="str">
            <v>tau</v>
          </cell>
          <cell r="X18">
            <v>1.9826220933781289</v>
          </cell>
          <cell r="Z18">
            <v>0.14316165959237201</v>
          </cell>
        </row>
        <row r="19">
          <cell r="X19">
            <v>0.28383546923251568</v>
          </cell>
        </row>
        <row r="62">
          <cell r="V62" t="str">
            <v>cycle</v>
          </cell>
          <cell r="W62" t="str">
            <v>A</v>
          </cell>
          <cell r="X62" t="str">
            <v>B</v>
          </cell>
          <cell r="Y62" t="str">
            <v>C</v>
          </cell>
        </row>
        <row r="63">
          <cell r="V63">
            <v>1</v>
          </cell>
          <cell r="W63">
            <v>0.60077131166773334</v>
          </cell>
          <cell r="X63">
            <v>1.9664394981329422E-2</v>
          </cell>
          <cell r="Y63">
            <v>2.2468974781505282E-3</v>
          </cell>
        </row>
        <row r="64">
          <cell r="V64">
            <v>2</v>
          </cell>
          <cell r="W64">
            <v>0.59901834383960906</v>
          </cell>
          <cell r="X64">
            <v>2.3787476107342064E-2</v>
          </cell>
          <cell r="Y64">
            <v>2.4428840599135505E-3</v>
          </cell>
        </row>
        <row r="65">
          <cell r="V65">
            <v>3</v>
          </cell>
          <cell r="W65">
            <v>0.59958263450374216</v>
          </cell>
          <cell r="X65">
            <v>2.223529304461325E-2</v>
          </cell>
          <cell r="Y65">
            <v>2.2137146883084279E-3</v>
          </cell>
        </row>
        <row r="66">
          <cell r="V66">
            <v>4</v>
          </cell>
          <cell r="W66">
            <v>0.59916038129980997</v>
          </cell>
          <cell r="X66">
            <v>2.5211387327015219E-2</v>
          </cell>
          <cell r="Y66">
            <v>2.3388688877341262E-3</v>
          </cell>
        </row>
        <row r="67">
          <cell r="V67">
            <v>5</v>
          </cell>
          <cell r="W67">
            <v>0.59982806852261961</v>
          </cell>
          <cell r="X67">
            <v>2.3274250429308023E-2</v>
          </cell>
          <cell r="Y67">
            <v>2.3430743928693162E-3</v>
          </cell>
        </row>
        <row r="68">
          <cell r="V68">
            <v>6</v>
          </cell>
          <cell r="W68">
            <v>0.59951452655941062</v>
          </cell>
          <cell r="X68">
            <v>2.1443505321435723E-2</v>
          </cell>
          <cell r="Y68">
            <v>2.3929379624337077E-3</v>
          </cell>
        </row>
        <row r="71">
          <cell r="V71" t="str">
            <v>mean</v>
          </cell>
          <cell r="W71">
            <v>0.59964587773215416</v>
          </cell>
          <cell r="X71">
            <v>2.2602717868507285E-2</v>
          </cell>
          <cell r="Y71">
            <v>2.329729578234943E-3</v>
          </cell>
        </row>
        <row r="72">
          <cell r="V72" t="str">
            <v>standabw</v>
          </cell>
          <cell r="W72">
            <v>5.7016860607433321E-4</v>
          </cell>
          <cell r="X72">
            <v>1.7688169553060746E-3</v>
          </cell>
          <cell r="Y72">
            <v>7.893188952273613E-5</v>
          </cell>
          <cell r="Z72">
            <v>3.3880279608475741E-2</v>
          </cell>
        </row>
        <row r="74">
          <cell r="X74" t="str">
            <v>tau</v>
          </cell>
          <cell r="Y74">
            <v>0.42923436665882192</v>
          </cell>
        </row>
        <row r="75">
          <cell r="Y75">
            <v>1.4542580359967883E-2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elle1"/>
    </sheetNames>
    <sheetDataSet>
      <sheetData sheetId="0" refreshError="1"/>
      <sheetData sheetId="1">
        <row r="8">
          <cell r="V8" t="str">
            <v>cycle</v>
          </cell>
          <cell r="W8" t="str">
            <v>A</v>
          </cell>
          <cell r="X8" t="str">
            <v>B</v>
          </cell>
          <cell r="Y8" t="str">
            <v>C</v>
          </cell>
        </row>
        <row r="9">
          <cell r="V9">
            <v>1</v>
          </cell>
          <cell r="W9">
            <v>0.5263618992613226</v>
          </cell>
        </row>
        <row r="10">
          <cell r="V10">
            <v>2</v>
          </cell>
          <cell r="W10">
            <v>0.55496107716170184</v>
          </cell>
          <cell r="X10">
            <v>4.4462884328490812E-2</v>
          </cell>
          <cell r="Y10">
            <v>3.2416868814575051E-4</v>
          </cell>
        </row>
        <row r="11">
          <cell r="V11">
            <v>3</v>
          </cell>
          <cell r="W11">
            <v>0.56018086759362662</v>
          </cell>
          <cell r="X11">
            <v>4.4920222727785446E-2</v>
          </cell>
          <cell r="Y11">
            <v>3.4015036143950577E-4</v>
          </cell>
        </row>
        <row r="12">
          <cell r="V12">
            <v>4</v>
          </cell>
          <cell r="W12">
            <v>0.55522209891421248</v>
          </cell>
          <cell r="X12">
            <v>4.2817582777303582E-2</v>
          </cell>
          <cell r="Y12">
            <v>3.6090962139687826E-4</v>
          </cell>
        </row>
        <row r="13">
          <cell r="V13">
            <v>5</v>
          </cell>
          <cell r="W13">
            <v>0.5618919808445465</v>
          </cell>
          <cell r="X13">
            <v>4.0712827629783628E-2</v>
          </cell>
          <cell r="Y13">
            <v>3.7214347234391367E-4</v>
          </cell>
        </row>
        <row r="14">
          <cell r="V14">
            <v>6</v>
          </cell>
          <cell r="W14">
            <v>0.55484018655070599</v>
          </cell>
          <cell r="X14">
            <v>4.5409584353878173E-2</v>
          </cell>
          <cell r="Y14">
            <v>3.2335183352814363E-4</v>
          </cell>
        </row>
        <row r="16">
          <cell r="V16" t="str">
            <v>durchsn</v>
          </cell>
          <cell r="W16">
            <v>0.55224301838768597</v>
          </cell>
          <cell r="X16">
            <v>4.3664620363448328E-2</v>
          </cell>
          <cell r="Y16">
            <v>3.4414479537083831E-4</v>
          </cell>
        </row>
        <row r="17">
          <cell r="V17" t="str">
            <v>standabw</v>
          </cell>
          <cell r="W17">
            <v>1.1895043088703712E-2</v>
          </cell>
          <cell r="X17">
            <v>1.7140137104450942E-3</v>
          </cell>
          <cell r="Y17">
            <v>1.9556752943255942E-5</v>
          </cell>
        </row>
        <row r="18">
          <cell r="W18" t="str">
            <v>tau</v>
          </cell>
          <cell r="X18">
            <v>2.9057536637229546</v>
          </cell>
        </row>
        <row r="19">
          <cell r="X19">
            <v>0.16512557295587094</v>
          </cell>
        </row>
        <row r="62">
          <cell r="V62" t="str">
            <v>cycle</v>
          </cell>
          <cell r="W62" t="str">
            <v>A</v>
          </cell>
          <cell r="X62" t="str">
            <v>B</v>
          </cell>
          <cell r="Y62" t="str">
            <v>C</v>
          </cell>
        </row>
        <row r="63">
          <cell r="V63">
            <v>1</v>
          </cell>
          <cell r="W63">
            <v>0.60161146847880176</v>
          </cell>
        </row>
        <row r="64">
          <cell r="V64">
            <v>2</v>
          </cell>
          <cell r="W64">
            <v>0.59935046110638945</v>
          </cell>
        </row>
        <row r="65">
          <cell r="V65">
            <v>3</v>
          </cell>
          <cell r="W65">
            <v>0.60046002922247643</v>
          </cell>
          <cell r="X65">
            <v>1.2144082310490672E-2</v>
          </cell>
          <cell r="Y65">
            <v>2.9927012230964128E-3</v>
          </cell>
        </row>
        <row r="66">
          <cell r="V66">
            <v>4</v>
          </cell>
          <cell r="W66">
            <v>0.59822284852445351</v>
          </cell>
          <cell r="X66">
            <v>1.4547915918769591E-2</v>
          </cell>
          <cell r="Y66">
            <v>3.1136675343842232E-3</v>
          </cell>
        </row>
        <row r="67">
          <cell r="V67">
            <v>5</v>
          </cell>
          <cell r="W67">
            <v>0.59978722982165755</v>
          </cell>
          <cell r="X67">
            <v>1.3903686905136704E-2</v>
          </cell>
          <cell r="Y67">
            <v>3.0234123937829152E-3</v>
          </cell>
        </row>
        <row r="68">
          <cell r="V68">
            <v>6</v>
          </cell>
          <cell r="W68">
            <v>0.59636214763585682</v>
          </cell>
          <cell r="X68">
            <v>1.2941203302769697E-2</v>
          </cell>
          <cell r="Y68">
            <v>2.92945868256361E-3</v>
          </cell>
        </row>
        <row r="71">
          <cell r="V71" t="str">
            <v>mean</v>
          </cell>
          <cell r="W71">
            <v>0.59929903079827251</v>
          </cell>
          <cell r="X71">
            <v>1.3384222109291667E-2</v>
          </cell>
          <cell r="Y71">
            <v>3.0148099584567907E-3</v>
          </cell>
        </row>
        <row r="72">
          <cell r="V72" t="str">
            <v>standabw</v>
          </cell>
          <cell r="W72">
            <v>1.6693172120423772E-3</v>
          </cell>
          <cell r="X72">
            <v>9.162749778098676E-4</v>
          </cell>
          <cell r="Y72">
            <v>6.637103789985752E-5</v>
          </cell>
          <cell r="Z72">
            <v>2.2014998893605642E-2</v>
          </cell>
        </row>
        <row r="74">
          <cell r="X74" t="str">
            <v>tau</v>
          </cell>
          <cell r="Y74">
            <v>0.33169586600140999</v>
          </cell>
        </row>
        <row r="75">
          <cell r="Y75">
            <v>7.302284123034606E-3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21"/>
  <sheetViews>
    <sheetView workbookViewId="0">
      <selection activeCell="M31" sqref="M31"/>
    </sheetView>
  </sheetViews>
  <sheetFormatPr baseColWidth="10" defaultColWidth="9.140625" defaultRowHeight="15" x14ac:dyDescent="0.25"/>
  <cols>
    <col min="1" max="1" width="14.42578125" bestFit="1" customWidth="1"/>
    <col min="2" max="2" width="16.5703125" bestFit="1" customWidth="1"/>
    <col min="3" max="3" width="13.7109375" bestFit="1" customWidth="1"/>
    <col min="4" max="5" width="12" bestFit="1" customWidth="1"/>
  </cols>
  <sheetData>
    <row r="1" spans="1:5" ht="18" thickBot="1" x14ac:dyDescent="0.3">
      <c r="A1" s="35" t="s">
        <v>0</v>
      </c>
      <c r="B1" s="36" t="s">
        <v>1</v>
      </c>
      <c r="C1" s="37" t="s">
        <v>54</v>
      </c>
      <c r="D1" s="37" t="s">
        <v>53</v>
      </c>
      <c r="E1" s="38" t="s">
        <v>52</v>
      </c>
    </row>
    <row r="2" spans="1:5" x14ac:dyDescent="0.25">
      <c r="A2">
        <v>0</v>
      </c>
      <c r="B2">
        <v>237.12595367431641</v>
      </c>
      <c r="C2">
        <v>0.7</v>
      </c>
      <c r="D2">
        <f>4/3*PI()*(C2/2)^3</f>
        <v>0.17959438003021644</v>
      </c>
      <c r="E2">
        <f>D2/$D$2</f>
        <v>1</v>
      </c>
    </row>
    <row r="3" spans="1:5" x14ac:dyDescent="0.25">
      <c r="A3">
        <v>30</v>
      </c>
      <c r="B3">
        <v>230.3998947143555</v>
      </c>
      <c r="C3">
        <f>B3/$B$2*$C$2</f>
        <v>0.68014455524999495</v>
      </c>
      <c r="D3">
        <f t="shared" ref="D3:D66" si="0">4/3*PI()*(C3/2)^3</f>
        <v>0.16474122824470683</v>
      </c>
      <c r="E3">
        <f t="shared" ref="E3:E66" si="1">D3/$D$2</f>
        <v>0.9172961214988431</v>
      </c>
    </row>
    <row r="4" spans="1:5" x14ac:dyDescent="0.25">
      <c r="A4">
        <v>60</v>
      </c>
      <c r="B4">
        <v>225.50637054443359</v>
      </c>
      <c r="C4">
        <f t="shared" ref="C4:C67" si="2">B4/$B$2*$C$2</f>
        <v>0.66569878554040807</v>
      </c>
      <c r="D4">
        <f t="shared" si="0"/>
        <v>0.15446564999170828</v>
      </c>
      <c r="E4">
        <f t="shared" si="1"/>
        <v>0.86008064375800464</v>
      </c>
    </row>
    <row r="5" spans="1:5" x14ac:dyDescent="0.25">
      <c r="A5">
        <v>90</v>
      </c>
      <c r="B5">
        <v>221.7392272949219</v>
      </c>
      <c r="C5">
        <f t="shared" si="2"/>
        <v>0.65457811218602702</v>
      </c>
      <c r="D5">
        <f t="shared" si="0"/>
        <v>0.146853080174114</v>
      </c>
      <c r="E5">
        <f t="shared" si="1"/>
        <v>0.81769307118299706</v>
      </c>
    </row>
    <row r="6" spans="1:5" x14ac:dyDescent="0.25">
      <c r="A6">
        <v>120</v>
      </c>
      <c r="B6">
        <v>219.556510925293</v>
      </c>
      <c r="C6">
        <f t="shared" si="2"/>
        <v>0.64813469494272202</v>
      </c>
      <c r="D6">
        <f t="shared" si="0"/>
        <v>0.1425589317859402</v>
      </c>
      <c r="E6">
        <f t="shared" si="1"/>
        <v>0.79378281080930768</v>
      </c>
    </row>
    <row r="7" spans="1:5" x14ac:dyDescent="0.25">
      <c r="A7">
        <v>150</v>
      </c>
      <c r="B7">
        <v>218.4106140136719</v>
      </c>
      <c r="C7">
        <f t="shared" si="2"/>
        <v>0.64475198703704728</v>
      </c>
      <c r="D7">
        <f t="shared" si="0"/>
        <v>0.14033845468538775</v>
      </c>
      <c r="E7">
        <f t="shared" si="1"/>
        <v>0.78141896568130942</v>
      </c>
    </row>
    <row r="8" spans="1:5" x14ac:dyDescent="0.25">
      <c r="A8">
        <v>180</v>
      </c>
      <c r="B8">
        <v>217.7171630859375</v>
      </c>
      <c r="C8">
        <f t="shared" si="2"/>
        <v>0.64270490766048616</v>
      </c>
      <c r="D8">
        <f t="shared" si="0"/>
        <v>0.13900597581990193</v>
      </c>
      <c r="E8">
        <f t="shared" si="1"/>
        <v>0.77399958615917941</v>
      </c>
    </row>
    <row r="9" spans="1:5" x14ac:dyDescent="0.25">
      <c r="A9">
        <v>210</v>
      </c>
      <c r="B9">
        <v>217.28269958496091</v>
      </c>
      <c r="C9">
        <f t="shared" si="2"/>
        <v>0.64142236373827455</v>
      </c>
      <c r="D9">
        <f t="shared" si="0"/>
        <v>0.13817545903184719</v>
      </c>
      <c r="E9">
        <f t="shared" si="1"/>
        <v>0.76937518316886877</v>
      </c>
    </row>
    <row r="10" spans="1:5" x14ac:dyDescent="0.25">
      <c r="A10">
        <v>240</v>
      </c>
      <c r="B10">
        <v>216.88703155517581</v>
      </c>
      <c r="C10">
        <f t="shared" si="2"/>
        <v>0.64025434473167531</v>
      </c>
      <c r="D10">
        <f t="shared" si="0"/>
        <v>0.13742198741008255</v>
      </c>
      <c r="E10">
        <f t="shared" si="1"/>
        <v>0.76517977559744099</v>
      </c>
    </row>
    <row r="11" spans="1:5" x14ac:dyDescent="0.25">
      <c r="A11">
        <v>270</v>
      </c>
      <c r="B11">
        <v>216.62652587890619</v>
      </c>
      <c r="C11">
        <f t="shared" si="2"/>
        <v>0.63948532737797315</v>
      </c>
      <c r="D11">
        <f t="shared" si="0"/>
        <v>0.13692740422745883</v>
      </c>
      <c r="E11">
        <f t="shared" si="1"/>
        <v>0.76242588551167934</v>
      </c>
    </row>
    <row r="12" spans="1:5" x14ac:dyDescent="0.25">
      <c r="A12">
        <v>300</v>
      </c>
      <c r="B12">
        <v>216.4123840332031</v>
      </c>
      <c r="C12">
        <f t="shared" si="2"/>
        <v>0.63885317687032339</v>
      </c>
      <c r="D12">
        <f t="shared" si="0"/>
        <v>0.13652173491804859</v>
      </c>
      <c r="E12">
        <f t="shared" si="1"/>
        <v>0.76016707702701525</v>
      </c>
    </row>
    <row r="13" spans="1:5" x14ac:dyDescent="0.25">
      <c r="A13">
        <v>330</v>
      </c>
      <c r="B13">
        <v>216.1271057128906</v>
      </c>
      <c r="C13">
        <f t="shared" si="2"/>
        <v>0.63801103023422367</v>
      </c>
      <c r="D13">
        <f t="shared" si="0"/>
        <v>0.13598255079794278</v>
      </c>
      <c r="E13">
        <f t="shared" si="1"/>
        <v>0.75716484432900377</v>
      </c>
    </row>
    <row r="14" spans="1:5" x14ac:dyDescent="0.25">
      <c r="A14">
        <v>360</v>
      </c>
      <c r="B14">
        <v>216.00681304931641</v>
      </c>
      <c r="C14">
        <f t="shared" si="2"/>
        <v>0.63765592416845074</v>
      </c>
      <c r="D14">
        <f t="shared" si="0"/>
        <v>0.13575562043974276</v>
      </c>
      <c r="E14">
        <f t="shared" si="1"/>
        <v>0.75590127272859053</v>
      </c>
    </row>
    <row r="15" spans="1:5" x14ac:dyDescent="0.25">
      <c r="A15">
        <v>390</v>
      </c>
      <c r="B15">
        <v>215.814323425293</v>
      </c>
      <c r="C15">
        <f t="shared" si="2"/>
        <v>0.6370876914013136</v>
      </c>
      <c r="D15">
        <f t="shared" si="0"/>
        <v>0.13539301703372295</v>
      </c>
      <c r="E15">
        <f t="shared" si="1"/>
        <v>0.75388225962829858</v>
      </c>
    </row>
    <row r="16" spans="1:5" x14ac:dyDescent="0.25">
      <c r="A16">
        <v>420</v>
      </c>
      <c r="B16">
        <v>215.69461822509771</v>
      </c>
      <c r="C16">
        <f t="shared" si="2"/>
        <v>0.63673431953780268</v>
      </c>
      <c r="D16">
        <f t="shared" si="0"/>
        <v>0.13516784763838985</v>
      </c>
      <c r="E16">
        <f t="shared" si="1"/>
        <v>0.75262849325044634</v>
      </c>
    </row>
    <row r="17" spans="1:5" x14ac:dyDescent="0.25">
      <c r="A17">
        <v>450</v>
      </c>
      <c r="B17">
        <v>215.57877349853521</v>
      </c>
      <c r="C17">
        <f t="shared" si="2"/>
        <v>0.63639234386058463</v>
      </c>
      <c r="D17">
        <f t="shared" si="0"/>
        <v>0.13495017775632934</v>
      </c>
      <c r="E17">
        <f t="shared" si="1"/>
        <v>0.7514164849346856</v>
      </c>
    </row>
    <row r="18" spans="1:5" x14ac:dyDescent="0.25">
      <c r="A18">
        <v>481</v>
      </c>
      <c r="B18">
        <v>215.44960784912109</v>
      </c>
      <c r="C18">
        <f t="shared" si="2"/>
        <v>0.63601104458402358</v>
      </c>
      <c r="D18">
        <f t="shared" si="0"/>
        <v>0.13470775381152419</v>
      </c>
      <c r="E18">
        <f t="shared" si="1"/>
        <v>0.75006664344875296</v>
      </c>
    </row>
    <row r="19" spans="1:5" x14ac:dyDescent="0.25">
      <c r="A19">
        <v>510</v>
      </c>
      <c r="B19">
        <v>215.37669372558591</v>
      </c>
      <c r="C19">
        <f t="shared" si="2"/>
        <v>0.63579580080457321</v>
      </c>
      <c r="D19">
        <f t="shared" si="0"/>
        <v>0.13457103357046332</v>
      </c>
      <c r="E19">
        <f t="shared" si="1"/>
        <v>0.74930537106908346</v>
      </c>
    </row>
    <row r="20" spans="1:5" x14ac:dyDescent="0.25">
      <c r="A20">
        <v>540</v>
      </c>
      <c r="B20">
        <v>215.22611999511719</v>
      </c>
      <c r="C20">
        <f t="shared" si="2"/>
        <v>0.63535130449493316</v>
      </c>
      <c r="D20">
        <f t="shared" si="0"/>
        <v>0.13428898773686623</v>
      </c>
      <c r="E20">
        <f t="shared" si="1"/>
        <v>0.74773491082667698</v>
      </c>
    </row>
    <row r="21" spans="1:5" x14ac:dyDescent="0.25">
      <c r="A21">
        <v>570</v>
      </c>
      <c r="B21">
        <v>215.125114440918</v>
      </c>
      <c r="C21">
        <f t="shared" si="2"/>
        <v>0.63505313431641042</v>
      </c>
      <c r="D21">
        <f t="shared" si="0"/>
        <v>0.13410001110509945</v>
      </c>
      <c r="E21">
        <f t="shared" si="1"/>
        <v>0.74668266948296136</v>
      </c>
    </row>
    <row r="22" spans="1:5" x14ac:dyDescent="0.25">
      <c r="A22">
        <v>600</v>
      </c>
      <c r="B22">
        <v>215.0146408081055</v>
      </c>
      <c r="C22">
        <f t="shared" si="2"/>
        <v>0.63472701420273048</v>
      </c>
      <c r="D22">
        <f t="shared" si="0"/>
        <v>0.13389352323407844</v>
      </c>
      <c r="E22">
        <f t="shared" si="1"/>
        <v>0.74553292375602787</v>
      </c>
    </row>
    <row r="23" spans="1:5" x14ac:dyDescent="0.25">
      <c r="A23">
        <v>630</v>
      </c>
      <c r="B23">
        <v>215.00080871582031</v>
      </c>
      <c r="C23">
        <f t="shared" si="2"/>
        <v>0.63468618162219848</v>
      </c>
      <c r="D23">
        <f t="shared" si="0"/>
        <v>0.13386768441087973</v>
      </c>
      <c r="E23">
        <f t="shared" si="1"/>
        <v>0.7453890505279549</v>
      </c>
    </row>
    <row r="24" spans="1:5" x14ac:dyDescent="0.25">
      <c r="A24">
        <v>660</v>
      </c>
      <c r="B24">
        <v>214.95915222167969</v>
      </c>
      <c r="C24">
        <f t="shared" si="2"/>
        <v>0.6345632109163496</v>
      </c>
      <c r="D24">
        <f t="shared" si="0"/>
        <v>0.13378988873085501</v>
      </c>
      <c r="E24">
        <f t="shared" si="1"/>
        <v>0.74495587617132064</v>
      </c>
    </row>
    <row r="25" spans="1:5" x14ac:dyDescent="0.25">
      <c r="A25">
        <v>691</v>
      </c>
      <c r="B25">
        <v>214.791259765625</v>
      </c>
      <c r="C25">
        <f t="shared" si="2"/>
        <v>0.63406758942314212</v>
      </c>
      <c r="D25">
        <f t="shared" si="0"/>
        <v>0.13347664633146603</v>
      </c>
      <c r="E25">
        <f t="shared" si="1"/>
        <v>0.7432117102384207</v>
      </c>
    </row>
    <row r="26" spans="1:5" x14ac:dyDescent="0.25">
      <c r="A26">
        <v>720</v>
      </c>
      <c r="B26">
        <v>214.78302001953119</v>
      </c>
      <c r="C26">
        <f t="shared" si="2"/>
        <v>0.63404326554725976</v>
      </c>
      <c r="D26">
        <f t="shared" si="0"/>
        <v>0.13346128576950039</v>
      </c>
      <c r="E26">
        <f t="shared" si="1"/>
        <v>0.74312618104779093</v>
      </c>
    </row>
    <row r="27" spans="1:5" x14ac:dyDescent="0.25">
      <c r="A27">
        <v>750</v>
      </c>
      <c r="B27">
        <v>214.73984527587891</v>
      </c>
      <c r="C27">
        <f t="shared" si="2"/>
        <v>0.63391581294205868</v>
      </c>
      <c r="D27">
        <f t="shared" si="0"/>
        <v>0.13338081853432346</v>
      </c>
      <c r="E27">
        <f t="shared" si="1"/>
        <v>0.74267813119699166</v>
      </c>
    </row>
    <row r="28" spans="1:5" x14ac:dyDescent="0.25">
      <c r="A28">
        <v>781</v>
      </c>
      <c r="B28">
        <v>214.6122970581055</v>
      </c>
      <c r="C28">
        <f t="shared" si="2"/>
        <v>0.63353928835224504</v>
      </c>
      <c r="D28">
        <f t="shared" si="0"/>
        <v>0.13314328856647917</v>
      </c>
      <c r="E28">
        <f t="shared" si="1"/>
        <v>0.74135553987868685</v>
      </c>
    </row>
    <row r="29" spans="1:5" x14ac:dyDescent="0.25">
      <c r="A29">
        <v>810</v>
      </c>
      <c r="B29">
        <v>214.565315246582</v>
      </c>
      <c r="C29">
        <f t="shared" si="2"/>
        <v>0.63340059721550168</v>
      </c>
      <c r="D29">
        <f t="shared" si="0"/>
        <v>0.13305586659168045</v>
      </c>
      <c r="E29">
        <f t="shared" si="1"/>
        <v>0.74086876532157653</v>
      </c>
    </row>
    <row r="30" spans="1:5" x14ac:dyDescent="0.25">
      <c r="A30">
        <v>840</v>
      </c>
      <c r="B30">
        <v>214.50544738769531</v>
      </c>
      <c r="C30">
        <f t="shared" si="2"/>
        <v>0.63322386623953164</v>
      </c>
      <c r="D30">
        <f t="shared" si="0"/>
        <v>0.13294452221004932</v>
      </c>
      <c r="E30">
        <f t="shared" si="1"/>
        <v>0.74024878834004515</v>
      </c>
    </row>
    <row r="31" spans="1:5" x14ac:dyDescent="0.25">
      <c r="A31">
        <v>871</v>
      </c>
      <c r="B31">
        <v>214.43880462646479</v>
      </c>
      <c r="C31">
        <f t="shared" si="2"/>
        <v>0.63302713563228041</v>
      </c>
      <c r="D31">
        <f t="shared" si="0"/>
        <v>0.13282065070176913</v>
      </c>
      <c r="E31">
        <f t="shared" si="1"/>
        <v>0.73955905902747232</v>
      </c>
    </row>
    <row r="32" spans="1:5" x14ac:dyDescent="0.25">
      <c r="A32">
        <v>900</v>
      </c>
      <c r="B32">
        <v>214.39005279541021</v>
      </c>
      <c r="C32">
        <f t="shared" si="2"/>
        <v>0.63288321936664438</v>
      </c>
      <c r="D32">
        <f t="shared" si="0"/>
        <v>0.13273008251486701</v>
      </c>
      <c r="E32">
        <f t="shared" si="1"/>
        <v>0.73905476603741949</v>
      </c>
    </row>
    <row r="33" spans="1:5" x14ac:dyDescent="0.25">
      <c r="A33">
        <v>930</v>
      </c>
      <c r="B33">
        <v>214.34063720703119</v>
      </c>
      <c r="C33">
        <f t="shared" si="2"/>
        <v>0.63273734367767265</v>
      </c>
      <c r="D33">
        <f t="shared" si="0"/>
        <v>0.13263832326541228</v>
      </c>
      <c r="E33">
        <f t="shared" si="1"/>
        <v>0.73854384108843563</v>
      </c>
    </row>
    <row r="34" spans="1:5" x14ac:dyDescent="0.25">
      <c r="A34">
        <v>961</v>
      </c>
      <c r="B34">
        <v>214.2625427246094</v>
      </c>
      <c r="C34">
        <f t="shared" si="2"/>
        <v>0.63250680738736709</v>
      </c>
      <c r="D34">
        <f t="shared" si="0"/>
        <v>0.13249339674420935</v>
      </c>
      <c r="E34">
        <f t="shared" si="1"/>
        <v>0.73773687529597287</v>
      </c>
    </row>
    <row r="35" spans="1:5" x14ac:dyDescent="0.25">
      <c r="A35">
        <v>990</v>
      </c>
      <c r="B35">
        <v>214.2419738769531</v>
      </c>
      <c r="C35">
        <f t="shared" si="2"/>
        <v>0.63244608778609057</v>
      </c>
      <c r="D35">
        <f t="shared" si="0"/>
        <v>0.13245524297012476</v>
      </c>
      <c r="E35">
        <f t="shared" si="1"/>
        <v>0.73752443115335453</v>
      </c>
    </row>
    <row r="36" spans="1:5" x14ac:dyDescent="0.25">
      <c r="A36">
        <v>1020</v>
      </c>
      <c r="B36">
        <v>214.13374328613281</v>
      </c>
      <c r="C36">
        <f t="shared" si="2"/>
        <v>0.63212658917195641</v>
      </c>
      <c r="D36">
        <f t="shared" si="0"/>
        <v>0.13225460345870832</v>
      </c>
      <c r="E36">
        <f t="shared" si="1"/>
        <v>0.73640724969487747</v>
      </c>
    </row>
    <row r="37" spans="1:5" x14ac:dyDescent="0.25">
      <c r="A37">
        <v>1050</v>
      </c>
      <c r="B37">
        <v>214.10501861572271</v>
      </c>
      <c r="C37">
        <f t="shared" si="2"/>
        <v>0.63204179343797828</v>
      </c>
      <c r="D37">
        <f t="shared" si="0"/>
        <v>0.13220138727355812</v>
      </c>
      <c r="E37">
        <f t="shared" si="1"/>
        <v>0.73611093649654002</v>
      </c>
    </row>
    <row r="38" spans="1:5" x14ac:dyDescent="0.25">
      <c r="A38">
        <v>1080</v>
      </c>
      <c r="B38">
        <v>214.07541656494141</v>
      </c>
      <c r="C38">
        <f t="shared" si="2"/>
        <v>0.63195440766166044</v>
      </c>
      <c r="D38">
        <f t="shared" si="0"/>
        <v>0.13214656056523716</v>
      </c>
      <c r="E38">
        <f t="shared" si="1"/>
        <v>0.73580565573935963</v>
      </c>
    </row>
    <row r="39" spans="1:5" x14ac:dyDescent="0.25">
      <c r="A39">
        <v>1110</v>
      </c>
      <c r="B39">
        <v>214.0790939331055</v>
      </c>
      <c r="C39">
        <f t="shared" si="2"/>
        <v>0.63196526331737846</v>
      </c>
      <c r="D39">
        <f t="shared" si="0"/>
        <v>0.13215337068725352</v>
      </c>
      <c r="E39">
        <f t="shared" si="1"/>
        <v>0.73584357519995314</v>
      </c>
    </row>
    <row r="40" spans="1:5" x14ac:dyDescent="0.25">
      <c r="A40">
        <v>1140</v>
      </c>
      <c r="B40">
        <v>214.03092193603521</v>
      </c>
      <c r="C40">
        <f t="shared" si="2"/>
        <v>0.6318230587318967</v>
      </c>
      <c r="D40">
        <f t="shared" si="0"/>
        <v>0.13206417945497781</v>
      </c>
      <c r="E40">
        <f t="shared" si="1"/>
        <v>0.73534694923503863</v>
      </c>
    </row>
    <row r="41" spans="1:5" x14ac:dyDescent="0.25">
      <c r="A41">
        <v>1170</v>
      </c>
      <c r="B41">
        <v>214.02667236328119</v>
      </c>
      <c r="C41">
        <f t="shared" si="2"/>
        <v>0.63181051391813126</v>
      </c>
      <c r="D41">
        <f t="shared" si="0"/>
        <v>0.13205631322904843</v>
      </c>
      <c r="E41">
        <f t="shared" si="1"/>
        <v>0.73530314927911544</v>
      </c>
    </row>
    <row r="42" spans="1:5" x14ac:dyDescent="0.25">
      <c r="A42">
        <v>1200</v>
      </c>
      <c r="B42">
        <v>214.01718902587891</v>
      </c>
      <c r="C42">
        <f t="shared" si="2"/>
        <v>0.63178251893875959</v>
      </c>
      <c r="D42">
        <f t="shared" si="0"/>
        <v>0.13203876010253976</v>
      </c>
      <c r="E42">
        <f t="shared" si="1"/>
        <v>0.73520541166335196</v>
      </c>
    </row>
    <row r="43" spans="1:5" x14ac:dyDescent="0.25">
      <c r="A43">
        <v>1230</v>
      </c>
      <c r="B43">
        <v>213.866813659668</v>
      </c>
      <c r="C43">
        <f t="shared" si="2"/>
        <v>0.6313386082039093</v>
      </c>
      <c r="D43">
        <f t="shared" si="0"/>
        <v>0.13176063156666903</v>
      </c>
      <c r="E43">
        <f t="shared" si="1"/>
        <v>0.73365676333803176</v>
      </c>
    </row>
    <row r="44" spans="1:5" x14ac:dyDescent="0.25">
      <c r="A44">
        <v>1260</v>
      </c>
      <c r="B44">
        <v>213.83412933349609</v>
      </c>
      <c r="C44">
        <f t="shared" si="2"/>
        <v>0.63124212349624309</v>
      </c>
      <c r="D44">
        <f t="shared" si="0"/>
        <v>0.13170023160174749</v>
      </c>
      <c r="E44">
        <f t="shared" si="1"/>
        <v>0.73332045011424718</v>
      </c>
    </row>
    <row r="45" spans="1:5" x14ac:dyDescent="0.25">
      <c r="A45">
        <v>1290</v>
      </c>
      <c r="B45">
        <v>213.78350830078119</v>
      </c>
      <c r="C45">
        <f t="shared" si="2"/>
        <v>0.63109268931431839</v>
      </c>
      <c r="D45">
        <f t="shared" si="0"/>
        <v>0.1316067214079818</v>
      </c>
      <c r="E45">
        <f t="shared" si="1"/>
        <v>0.73279977572705335</v>
      </c>
    </row>
    <row r="46" spans="1:5" x14ac:dyDescent="0.25">
      <c r="A46">
        <v>1320</v>
      </c>
      <c r="B46">
        <v>213.79448699951169</v>
      </c>
      <c r="C46">
        <f t="shared" si="2"/>
        <v>0.63112509862672084</v>
      </c>
      <c r="D46">
        <f t="shared" si="0"/>
        <v>0.13162699815558912</v>
      </c>
      <c r="E46">
        <f t="shared" si="1"/>
        <v>0.73291267874553268</v>
      </c>
    </row>
    <row r="47" spans="1:5" x14ac:dyDescent="0.25">
      <c r="A47">
        <v>1351</v>
      </c>
      <c r="B47">
        <v>213.7487716674805</v>
      </c>
      <c r="C47">
        <f t="shared" si="2"/>
        <v>0.63099014615978932</v>
      </c>
      <c r="D47">
        <f t="shared" si="0"/>
        <v>0.13154257943998829</v>
      </c>
      <c r="E47">
        <f t="shared" si="1"/>
        <v>0.73244262664486759</v>
      </c>
    </row>
    <row r="48" spans="1:5" x14ac:dyDescent="0.25">
      <c r="A48">
        <v>1380</v>
      </c>
      <c r="B48">
        <v>213.73504638671881</v>
      </c>
      <c r="C48">
        <f t="shared" si="2"/>
        <v>0.63094962888875972</v>
      </c>
      <c r="D48">
        <f t="shared" si="0"/>
        <v>0.13151724114834579</v>
      </c>
      <c r="E48">
        <f t="shared" si="1"/>
        <v>0.73230154042803697</v>
      </c>
    </row>
    <row r="49" spans="1:5" x14ac:dyDescent="0.25">
      <c r="A49">
        <v>1410</v>
      </c>
      <c r="B49">
        <v>213.70976257324219</v>
      </c>
      <c r="C49">
        <f t="shared" si="2"/>
        <v>0.63087499062517283</v>
      </c>
      <c r="D49">
        <f t="shared" si="0"/>
        <v>0.13147057312495689</v>
      </c>
      <c r="E49">
        <f t="shared" si="1"/>
        <v>0.73204168806861991</v>
      </c>
    </row>
    <row r="50" spans="1:5" x14ac:dyDescent="0.25">
      <c r="A50">
        <v>1441</v>
      </c>
      <c r="B50">
        <v>213.69712829589841</v>
      </c>
      <c r="C50">
        <f t="shared" si="2"/>
        <v>0.63083769401548662</v>
      </c>
      <c r="D50">
        <f t="shared" si="0"/>
        <v>0.13144725733254556</v>
      </c>
      <c r="E50">
        <f t="shared" si="1"/>
        <v>0.73191186333575575</v>
      </c>
    </row>
    <row r="51" spans="1:5" x14ac:dyDescent="0.25">
      <c r="A51">
        <v>1470</v>
      </c>
      <c r="B51">
        <v>213.6225891113281</v>
      </c>
      <c r="C51">
        <f t="shared" si="2"/>
        <v>0.63061765302718176</v>
      </c>
      <c r="D51">
        <f t="shared" si="0"/>
        <v>0.13130975589426144</v>
      </c>
      <c r="E51">
        <f t="shared" si="1"/>
        <v>0.73114624116951099</v>
      </c>
    </row>
    <row r="52" spans="1:5" x14ac:dyDescent="0.25">
      <c r="A52">
        <v>1500</v>
      </c>
      <c r="B52">
        <v>213.60146331787109</v>
      </c>
      <c r="C52">
        <f t="shared" si="2"/>
        <v>0.63055528931207283</v>
      </c>
      <c r="D52">
        <f t="shared" si="0"/>
        <v>0.13127080287242707</v>
      </c>
      <c r="E52">
        <f t="shared" si="1"/>
        <v>0.73092934673312704</v>
      </c>
    </row>
    <row r="53" spans="1:5" x14ac:dyDescent="0.25">
      <c r="A53">
        <v>1530</v>
      </c>
      <c r="B53">
        <v>213.61098480224609</v>
      </c>
      <c r="C53">
        <f t="shared" si="2"/>
        <v>0.63058339690198117</v>
      </c>
      <c r="D53">
        <f t="shared" si="0"/>
        <v>0.13128835821022761</v>
      </c>
      <c r="E53">
        <f t="shared" si="1"/>
        <v>0.73102709666159138</v>
      </c>
    </row>
    <row r="54" spans="1:5" x14ac:dyDescent="0.25">
      <c r="A54">
        <v>1560</v>
      </c>
      <c r="B54">
        <v>213.52678680419919</v>
      </c>
      <c r="C54">
        <f t="shared" si="2"/>
        <v>0.63033484292583652</v>
      </c>
      <c r="D54">
        <f t="shared" si="0"/>
        <v>0.13113317152367854</v>
      </c>
      <c r="E54">
        <f t="shared" si="1"/>
        <v>0.73016300121204025</v>
      </c>
    </row>
    <row r="55" spans="1:5" x14ac:dyDescent="0.25">
      <c r="A55">
        <v>1590</v>
      </c>
      <c r="B55">
        <v>213.4877624511719</v>
      </c>
      <c r="C55">
        <f t="shared" si="2"/>
        <v>0.63021964234700567</v>
      </c>
      <c r="D55">
        <f t="shared" si="0"/>
        <v>0.13106128660393238</v>
      </c>
      <c r="E55">
        <f t="shared" si="1"/>
        <v>0.72976273857724028</v>
      </c>
    </row>
    <row r="56" spans="1:5" x14ac:dyDescent="0.25">
      <c r="A56">
        <v>1620</v>
      </c>
      <c r="B56">
        <v>213.50408172607419</v>
      </c>
      <c r="C56">
        <f t="shared" si="2"/>
        <v>0.63026781713451663</v>
      </c>
      <c r="D56">
        <f t="shared" si="0"/>
        <v>0.13109134437360376</v>
      </c>
      <c r="E56">
        <f t="shared" si="1"/>
        <v>0.72993010333367825</v>
      </c>
    </row>
    <row r="57" spans="1:5" x14ac:dyDescent="0.25">
      <c r="A57">
        <v>1650</v>
      </c>
      <c r="B57">
        <v>213.48191070556641</v>
      </c>
      <c r="C57">
        <f t="shared" si="2"/>
        <v>0.63020236789070772</v>
      </c>
      <c r="D57">
        <f t="shared" si="0"/>
        <v>0.13105050964495252</v>
      </c>
      <c r="E57">
        <f t="shared" si="1"/>
        <v>0.72970273135998742</v>
      </c>
    </row>
    <row r="58" spans="1:5" x14ac:dyDescent="0.25">
      <c r="A58">
        <v>1680</v>
      </c>
      <c r="B58">
        <v>213.46784973144531</v>
      </c>
      <c r="C58">
        <f t="shared" si="2"/>
        <v>0.63016085964695701</v>
      </c>
      <c r="D58">
        <f t="shared" si="0"/>
        <v>0.13102461644699415</v>
      </c>
      <c r="E58">
        <f t="shared" si="1"/>
        <v>0.72955855536765402</v>
      </c>
    </row>
    <row r="59" spans="1:5" x14ac:dyDescent="0.25">
      <c r="A59">
        <v>1710</v>
      </c>
      <c r="B59">
        <v>213.41643524169919</v>
      </c>
      <c r="C59">
        <f t="shared" si="2"/>
        <v>0.63000908316587334</v>
      </c>
      <c r="D59">
        <f t="shared" si="0"/>
        <v>0.13092996601491888</v>
      </c>
      <c r="E59">
        <f t="shared" si="1"/>
        <v>0.72903153201614745</v>
      </c>
    </row>
    <row r="60" spans="1:5" x14ac:dyDescent="0.25">
      <c r="A60">
        <v>1740</v>
      </c>
      <c r="B60">
        <v>213.41472625732419</v>
      </c>
      <c r="C60">
        <f t="shared" si="2"/>
        <v>0.63000403821383855</v>
      </c>
      <c r="D60">
        <f t="shared" si="0"/>
        <v>0.13092682067879569</v>
      </c>
      <c r="E60">
        <f t="shared" si="1"/>
        <v>0.72901401846075298</v>
      </c>
    </row>
    <row r="61" spans="1:5" x14ac:dyDescent="0.25">
      <c r="A61">
        <v>1770</v>
      </c>
      <c r="B61">
        <v>213.40143585205081</v>
      </c>
      <c r="C61">
        <f t="shared" si="2"/>
        <v>0.62996480470292493</v>
      </c>
      <c r="D61">
        <f t="shared" si="0"/>
        <v>0.13090236179288148</v>
      </c>
      <c r="E61">
        <f t="shared" si="1"/>
        <v>0.72887782886556574</v>
      </c>
    </row>
    <row r="62" spans="1:5" x14ac:dyDescent="0.25">
      <c r="A62">
        <v>1802</v>
      </c>
      <c r="B62">
        <v>218.51792907714841</v>
      </c>
      <c r="C62">
        <f t="shared" si="2"/>
        <v>0.64506878299830561</v>
      </c>
      <c r="D62">
        <f t="shared" si="0"/>
        <v>0.14054542033117493</v>
      </c>
      <c r="E62">
        <f t="shared" si="1"/>
        <v>0.78257137170733515</v>
      </c>
    </row>
    <row r="63" spans="1:5" x14ac:dyDescent="0.25">
      <c r="A63">
        <v>1832</v>
      </c>
      <c r="B63">
        <v>223.76779937744141</v>
      </c>
      <c r="C63">
        <f t="shared" si="2"/>
        <v>0.66056649277347612</v>
      </c>
      <c r="D63">
        <f t="shared" si="0"/>
        <v>0.15092050276523661</v>
      </c>
      <c r="E63">
        <f t="shared" si="1"/>
        <v>0.84034089897381259</v>
      </c>
    </row>
    <row r="64" spans="1:5" x14ac:dyDescent="0.25">
      <c r="A64">
        <v>1862</v>
      </c>
      <c r="B64">
        <v>223.88472747802729</v>
      </c>
      <c r="C64">
        <f t="shared" si="2"/>
        <v>0.66091166658993039</v>
      </c>
      <c r="D64">
        <f t="shared" si="0"/>
        <v>0.15115721337245092</v>
      </c>
      <c r="E64">
        <f t="shared" si="1"/>
        <v>0.84165892800776387</v>
      </c>
    </row>
    <row r="65" spans="1:5" x14ac:dyDescent="0.25">
      <c r="A65">
        <v>1893</v>
      </c>
      <c r="B65">
        <v>222.00335693359381</v>
      </c>
      <c r="C65">
        <f t="shared" si="2"/>
        <v>0.65535782754069571</v>
      </c>
      <c r="D65">
        <f t="shared" si="0"/>
        <v>0.14737848751835245</v>
      </c>
      <c r="E65">
        <f t="shared" si="1"/>
        <v>0.82061859337444898</v>
      </c>
    </row>
    <row r="66" spans="1:5" x14ac:dyDescent="0.25">
      <c r="A66">
        <v>1922</v>
      </c>
      <c r="B66">
        <v>218.89851379394531</v>
      </c>
      <c r="C66">
        <f t="shared" si="2"/>
        <v>0.64619227579877625</v>
      </c>
      <c r="D66">
        <f t="shared" si="0"/>
        <v>0.14128104857795953</v>
      </c>
      <c r="E66">
        <f t="shared" si="1"/>
        <v>0.78666742552962543</v>
      </c>
    </row>
    <row r="67" spans="1:5" x14ac:dyDescent="0.25">
      <c r="A67">
        <v>1952</v>
      </c>
      <c r="B67">
        <v>214.5009765625</v>
      </c>
      <c r="C67">
        <f t="shared" si="2"/>
        <v>0.63321066828465478</v>
      </c>
      <c r="D67">
        <f t="shared" ref="D67:D130" si="3">4/3*PI()*(C67/2)^3</f>
        <v>0.13293620970323017</v>
      </c>
      <c r="E67">
        <f t="shared" ref="E67:E130" si="4">D67/$D$2</f>
        <v>0.74020250344617622</v>
      </c>
    </row>
    <row r="68" spans="1:5" x14ac:dyDescent="0.25">
      <c r="A68">
        <v>1983</v>
      </c>
      <c r="B68">
        <v>208.9313049316406</v>
      </c>
      <c r="C68">
        <f t="shared" ref="C68:C131" si="5">B68/$B$2*$C$2</f>
        <v>0.61676889933785961</v>
      </c>
      <c r="D68">
        <f t="shared" si="3"/>
        <v>0.12284741462579629</v>
      </c>
      <c r="E68">
        <f t="shared" si="4"/>
        <v>0.68402705365907013</v>
      </c>
    </row>
    <row r="69" spans="1:5" x14ac:dyDescent="0.25">
      <c r="A69">
        <v>2012</v>
      </c>
      <c r="B69">
        <v>203.30619049072271</v>
      </c>
      <c r="C69">
        <f t="shared" si="5"/>
        <v>0.60016346223732764</v>
      </c>
      <c r="D69">
        <f t="shared" si="3"/>
        <v>0.11318979643194181</v>
      </c>
      <c r="E69">
        <f t="shared" si="4"/>
        <v>0.63025244115599732</v>
      </c>
    </row>
    <row r="70" spans="1:5" x14ac:dyDescent="0.25">
      <c r="A70">
        <v>2042</v>
      </c>
      <c r="B70">
        <v>199.02001953125</v>
      </c>
      <c r="C70">
        <f t="shared" si="5"/>
        <v>0.58751060992343995</v>
      </c>
      <c r="D70">
        <f t="shared" si="3"/>
        <v>0.10618074404831106</v>
      </c>
      <c r="E70">
        <f t="shared" si="4"/>
        <v>0.59122531579466087</v>
      </c>
    </row>
    <row r="71" spans="1:5" x14ac:dyDescent="0.25">
      <c r="A71">
        <v>2073</v>
      </c>
      <c r="B71">
        <v>196.672233581543</v>
      </c>
      <c r="C71">
        <f t="shared" si="5"/>
        <v>0.58057990436662799</v>
      </c>
      <c r="D71">
        <f t="shared" si="3"/>
        <v>0.10246714146551879</v>
      </c>
      <c r="E71">
        <f t="shared" si="4"/>
        <v>0.5705475942414171</v>
      </c>
    </row>
    <row r="72" spans="1:5" x14ac:dyDescent="0.25">
      <c r="A72">
        <v>2102</v>
      </c>
      <c r="B72">
        <v>195.96808624267581</v>
      </c>
      <c r="C72">
        <f t="shared" si="5"/>
        <v>0.57850124899563471</v>
      </c>
      <c r="D72">
        <f t="shared" si="3"/>
        <v>0.10137048518132301</v>
      </c>
      <c r="E72">
        <f t="shared" si="4"/>
        <v>0.5644412991334562</v>
      </c>
    </row>
    <row r="73" spans="1:5" x14ac:dyDescent="0.25">
      <c r="A73">
        <v>2132</v>
      </c>
      <c r="B73">
        <v>196.289909362793</v>
      </c>
      <c r="C73">
        <f t="shared" si="5"/>
        <v>0.5794512765256935</v>
      </c>
      <c r="D73">
        <f t="shared" si="3"/>
        <v>0.10187072433650315</v>
      </c>
      <c r="E73">
        <f t="shared" si="4"/>
        <v>0.56722668225678097</v>
      </c>
    </row>
    <row r="74" spans="1:5" x14ac:dyDescent="0.25">
      <c r="A74">
        <v>2163</v>
      </c>
      <c r="B74">
        <v>197.39491271972659</v>
      </c>
      <c r="C74">
        <f t="shared" si="5"/>
        <v>0.58271326593624906</v>
      </c>
      <c r="D74">
        <f t="shared" si="3"/>
        <v>0.10360085464856415</v>
      </c>
      <c r="E74">
        <f t="shared" si="4"/>
        <v>0.57686022597774766</v>
      </c>
    </row>
    <row r="75" spans="1:5" x14ac:dyDescent="0.25">
      <c r="A75">
        <v>2192</v>
      </c>
      <c r="B75">
        <v>198.92465972900391</v>
      </c>
      <c r="C75">
        <f t="shared" si="5"/>
        <v>0.58722910610431789</v>
      </c>
      <c r="D75">
        <f t="shared" si="3"/>
        <v>0.10602818868208083</v>
      </c>
      <c r="E75">
        <f t="shared" si="4"/>
        <v>0.59037587180757978</v>
      </c>
    </row>
    <row r="76" spans="1:5" x14ac:dyDescent="0.25">
      <c r="A76">
        <v>2222</v>
      </c>
      <c r="B76">
        <v>200.8725662231445</v>
      </c>
      <c r="C76">
        <f t="shared" si="5"/>
        <v>0.59297936045130173</v>
      </c>
      <c r="D76">
        <f t="shared" si="3"/>
        <v>0.10917353035413739</v>
      </c>
      <c r="E76">
        <f t="shared" si="4"/>
        <v>0.607889458098684</v>
      </c>
    </row>
    <row r="77" spans="1:5" x14ac:dyDescent="0.25">
      <c r="A77">
        <v>2253</v>
      </c>
      <c r="B77">
        <v>203.11419677734381</v>
      </c>
      <c r="C77">
        <f t="shared" si="5"/>
        <v>0.59959669340716482</v>
      </c>
      <c r="D77">
        <f t="shared" si="3"/>
        <v>0.1128694242894934</v>
      </c>
      <c r="E77">
        <f t="shared" si="4"/>
        <v>0.62846857607962625</v>
      </c>
    </row>
    <row r="78" spans="1:5" x14ac:dyDescent="0.25">
      <c r="A78">
        <v>2282</v>
      </c>
      <c r="B78">
        <v>205.48618316650391</v>
      </c>
      <c r="C78">
        <f t="shared" si="5"/>
        <v>0.6065988390883269</v>
      </c>
      <c r="D78">
        <f t="shared" si="3"/>
        <v>0.11687008146625105</v>
      </c>
      <c r="E78">
        <f t="shared" si="4"/>
        <v>0.65074464716873581</v>
      </c>
    </row>
    <row r="79" spans="1:5" x14ac:dyDescent="0.25">
      <c r="A79">
        <v>2312</v>
      </c>
      <c r="B79">
        <v>207.88701629638669</v>
      </c>
      <c r="C79">
        <f t="shared" si="5"/>
        <v>0.6136861408571842</v>
      </c>
      <c r="D79">
        <f t="shared" si="3"/>
        <v>0.12101454406935375</v>
      </c>
      <c r="E79">
        <f t="shared" si="4"/>
        <v>0.67382144167870539</v>
      </c>
    </row>
    <row r="80" spans="1:5" x14ac:dyDescent="0.25">
      <c r="A80">
        <v>2343</v>
      </c>
      <c r="B80">
        <v>210.38360595703119</v>
      </c>
      <c r="C80">
        <f t="shared" si="5"/>
        <v>0.621056117594743</v>
      </c>
      <c r="D80">
        <f t="shared" si="3"/>
        <v>0.1254270345768527</v>
      </c>
      <c r="E80">
        <f t="shared" si="4"/>
        <v>0.69839064315793076</v>
      </c>
    </row>
    <row r="81" spans="1:5" x14ac:dyDescent="0.25">
      <c r="A81">
        <v>2372</v>
      </c>
      <c r="B81">
        <v>212.66297912597659</v>
      </c>
      <c r="C81">
        <f t="shared" si="5"/>
        <v>0.62778486741541095</v>
      </c>
      <c r="D81">
        <f t="shared" si="3"/>
        <v>0.12954813080839805</v>
      </c>
      <c r="E81">
        <f t="shared" si="4"/>
        <v>0.72133733130514333</v>
      </c>
    </row>
    <row r="82" spans="1:5" x14ac:dyDescent="0.25">
      <c r="A82">
        <v>2402</v>
      </c>
      <c r="B82">
        <v>214.9798889160156</v>
      </c>
      <c r="C82">
        <f t="shared" si="5"/>
        <v>0.63462442600398639</v>
      </c>
      <c r="D82">
        <f t="shared" si="3"/>
        <v>0.13382861182282288</v>
      </c>
      <c r="E82">
        <f t="shared" si="4"/>
        <v>0.745171490334533</v>
      </c>
    </row>
    <row r="83" spans="1:5" x14ac:dyDescent="0.25">
      <c r="A83">
        <v>2433</v>
      </c>
      <c r="B83">
        <v>217.129035949707</v>
      </c>
      <c r="C83">
        <f t="shared" si="5"/>
        <v>0.64096874597517861</v>
      </c>
      <c r="D83">
        <f t="shared" si="3"/>
        <v>0.13788251075107769</v>
      </c>
      <c r="E83">
        <f t="shared" si="4"/>
        <v>0.76774401697803241</v>
      </c>
    </row>
    <row r="84" spans="1:5" x14ac:dyDescent="0.25">
      <c r="A84">
        <v>2462</v>
      </c>
      <c r="B84">
        <v>219.13072204589841</v>
      </c>
      <c r="C84">
        <f t="shared" si="5"/>
        <v>0.64687775865650854</v>
      </c>
      <c r="D84">
        <f t="shared" si="3"/>
        <v>0.14173113987965885</v>
      </c>
      <c r="E84">
        <f t="shared" si="4"/>
        <v>0.78917358024127948</v>
      </c>
    </row>
    <row r="85" spans="1:5" x14ac:dyDescent="0.25">
      <c r="A85">
        <v>2492</v>
      </c>
      <c r="B85">
        <v>220.95170593261719</v>
      </c>
      <c r="C85">
        <f t="shared" si="5"/>
        <v>0.65225333522647722</v>
      </c>
      <c r="D85">
        <f t="shared" si="3"/>
        <v>0.14529395569573739</v>
      </c>
      <c r="E85">
        <f t="shared" si="4"/>
        <v>0.80901170555165447</v>
      </c>
    </row>
    <row r="86" spans="1:5" x14ac:dyDescent="0.25">
      <c r="A86">
        <v>2522</v>
      </c>
      <c r="B86">
        <v>222.7169189453125</v>
      </c>
      <c r="C86">
        <f t="shared" si="5"/>
        <v>0.65746427519209505</v>
      </c>
      <c r="D86">
        <f t="shared" si="3"/>
        <v>0.14880416959207901</v>
      </c>
      <c r="E86">
        <f t="shared" si="4"/>
        <v>0.82855693795676111</v>
      </c>
    </row>
    <row r="87" spans="1:5" x14ac:dyDescent="0.25">
      <c r="A87">
        <v>2553</v>
      </c>
      <c r="B87">
        <v>224.28776550292969</v>
      </c>
      <c r="C87">
        <f t="shared" si="5"/>
        <v>0.66210144195218013</v>
      </c>
      <c r="D87">
        <f t="shared" si="3"/>
        <v>0.15197502497665683</v>
      </c>
      <c r="E87">
        <f t="shared" si="4"/>
        <v>0.84621258722621107</v>
      </c>
    </row>
    <row r="88" spans="1:5" x14ac:dyDescent="0.25">
      <c r="A88">
        <v>2582</v>
      </c>
      <c r="B88">
        <v>225.6650085449219</v>
      </c>
      <c r="C88">
        <f t="shared" si="5"/>
        <v>0.66616708771746269</v>
      </c>
      <c r="D88">
        <f t="shared" si="3"/>
        <v>0.1547918673469264</v>
      </c>
      <c r="E88">
        <f t="shared" si="4"/>
        <v>0.86189705558093155</v>
      </c>
    </row>
    <row r="89" spans="1:5" x14ac:dyDescent="0.25">
      <c r="A89">
        <v>2612</v>
      </c>
      <c r="B89">
        <v>226.9125671386719</v>
      </c>
      <c r="C89">
        <f t="shared" si="5"/>
        <v>0.6698499027028878</v>
      </c>
      <c r="D89">
        <f t="shared" si="3"/>
        <v>0.15737332407616147</v>
      </c>
      <c r="E89">
        <f t="shared" si="4"/>
        <v>0.8762708724498155</v>
      </c>
    </row>
    <row r="90" spans="1:5" x14ac:dyDescent="0.25">
      <c r="A90">
        <v>2643</v>
      </c>
      <c r="B90">
        <v>228.0494384765625</v>
      </c>
      <c r="C90">
        <f t="shared" si="5"/>
        <v>0.67320596695562851</v>
      </c>
      <c r="D90">
        <f t="shared" si="3"/>
        <v>0.15975059793624616</v>
      </c>
      <c r="E90">
        <f t="shared" si="4"/>
        <v>0.88950777807951675</v>
      </c>
    </row>
    <row r="91" spans="1:5" x14ac:dyDescent="0.25">
      <c r="A91">
        <v>2672</v>
      </c>
      <c r="B91">
        <v>229.13848876953119</v>
      </c>
      <c r="C91">
        <f t="shared" si="5"/>
        <v>0.67642086263982315</v>
      </c>
      <c r="D91">
        <f t="shared" si="3"/>
        <v>0.16205021222786561</v>
      </c>
      <c r="E91">
        <f t="shared" si="4"/>
        <v>0.90231226723576174</v>
      </c>
    </row>
    <row r="92" spans="1:5" x14ac:dyDescent="0.25">
      <c r="A92">
        <v>2702</v>
      </c>
      <c r="B92">
        <v>230.05828094482419</v>
      </c>
      <c r="C92">
        <f t="shared" si="5"/>
        <v>0.67913610537360414</v>
      </c>
      <c r="D92">
        <f t="shared" si="3"/>
        <v>0.16400952908149941</v>
      </c>
      <c r="E92">
        <f t="shared" si="4"/>
        <v>0.91322194521847</v>
      </c>
    </row>
    <row r="93" spans="1:5" x14ac:dyDescent="0.25">
      <c r="A93">
        <v>2733</v>
      </c>
      <c r="B93">
        <v>230.8118591308594</v>
      </c>
      <c r="C93">
        <f t="shared" si="5"/>
        <v>0.68136068147778361</v>
      </c>
      <c r="D93">
        <f t="shared" si="3"/>
        <v>0.16562650138619342</v>
      </c>
      <c r="E93">
        <f t="shared" si="4"/>
        <v>0.92222541350306764</v>
      </c>
    </row>
    <row r="94" spans="1:5" x14ac:dyDescent="0.25">
      <c r="A94">
        <v>2762</v>
      </c>
      <c r="B94">
        <v>231.51405334472659</v>
      </c>
      <c r="C94">
        <f t="shared" si="5"/>
        <v>0.68343357118930859</v>
      </c>
      <c r="D94">
        <f t="shared" si="3"/>
        <v>0.16714275128731212</v>
      </c>
      <c r="E94">
        <f t="shared" si="4"/>
        <v>0.93066804907364387</v>
      </c>
    </row>
    <row r="95" spans="1:5" x14ac:dyDescent="0.25">
      <c r="A95">
        <v>2792</v>
      </c>
      <c r="B95">
        <v>232.16471862792969</v>
      </c>
      <c r="C95">
        <f t="shared" si="5"/>
        <v>0.68535434658814043</v>
      </c>
      <c r="D95">
        <f t="shared" si="3"/>
        <v>0.16855596903084696</v>
      </c>
      <c r="E95">
        <f t="shared" si="4"/>
        <v>0.93853699098205479</v>
      </c>
    </row>
    <row r="96" spans="1:5" x14ac:dyDescent="0.25">
      <c r="A96">
        <v>2823</v>
      </c>
      <c r="B96">
        <v>232.68891906738281</v>
      </c>
      <c r="C96">
        <f t="shared" si="5"/>
        <v>0.68690179553639508</v>
      </c>
      <c r="D96">
        <f t="shared" si="3"/>
        <v>0.16970028712889335</v>
      </c>
      <c r="E96">
        <f t="shared" si="4"/>
        <v>0.94490867197704942</v>
      </c>
    </row>
    <row r="97" spans="1:5" x14ac:dyDescent="0.25">
      <c r="A97">
        <v>2852</v>
      </c>
      <c r="B97">
        <v>233.18524932861331</v>
      </c>
      <c r="C97">
        <f t="shared" si="5"/>
        <v>0.68836697122668877</v>
      </c>
      <c r="D97">
        <f t="shared" si="3"/>
        <v>0.17078852770355957</v>
      </c>
      <c r="E97">
        <f t="shared" si="4"/>
        <v>0.95096810754782357</v>
      </c>
    </row>
    <row r="98" spans="1:5" x14ac:dyDescent="0.25">
      <c r="A98">
        <v>2882</v>
      </c>
      <c r="B98">
        <v>233.60969543457031</v>
      </c>
      <c r="C98">
        <f t="shared" si="5"/>
        <v>0.68961994362201751</v>
      </c>
      <c r="D98">
        <f t="shared" si="3"/>
        <v>0.17172283920611314</v>
      </c>
      <c r="E98">
        <f t="shared" si="4"/>
        <v>0.95617045019571922</v>
      </c>
    </row>
    <row r="99" spans="1:5" x14ac:dyDescent="0.25">
      <c r="A99">
        <v>2913</v>
      </c>
      <c r="B99">
        <v>233.98933410644531</v>
      </c>
      <c r="C99">
        <f t="shared" si="5"/>
        <v>0.69074064368118304</v>
      </c>
      <c r="D99">
        <f t="shared" si="3"/>
        <v>0.17256139985269173</v>
      </c>
      <c r="E99">
        <f t="shared" si="4"/>
        <v>0.96083964221852924</v>
      </c>
    </row>
    <row r="100" spans="1:5" x14ac:dyDescent="0.25">
      <c r="A100">
        <v>2942</v>
      </c>
      <c r="B100">
        <v>234.3364562988281</v>
      </c>
      <c r="C100">
        <f t="shared" si="5"/>
        <v>0.69176535451904297</v>
      </c>
      <c r="D100">
        <f t="shared" si="3"/>
        <v>0.17333052204595584</v>
      </c>
      <c r="E100">
        <f t="shared" si="4"/>
        <v>0.96512219378353203</v>
      </c>
    </row>
    <row r="101" spans="1:5" x14ac:dyDescent="0.25">
      <c r="A101">
        <v>2972</v>
      </c>
      <c r="B101">
        <v>234.55116271972659</v>
      </c>
      <c r="C101">
        <f t="shared" si="5"/>
        <v>0.69239917166263321</v>
      </c>
      <c r="D101">
        <f t="shared" si="3"/>
        <v>0.1738073913056879</v>
      </c>
      <c r="E101">
        <f t="shared" si="4"/>
        <v>0.96777745092271328</v>
      </c>
    </row>
    <row r="102" spans="1:5" x14ac:dyDescent="0.25">
      <c r="A102">
        <v>3003</v>
      </c>
      <c r="B102">
        <v>234.828987121582</v>
      </c>
      <c r="C102">
        <f t="shared" si="5"/>
        <v>0.69321931419990224</v>
      </c>
      <c r="D102">
        <f t="shared" si="3"/>
        <v>0.17442574450389706</v>
      </c>
      <c r="E102">
        <f t="shared" si="4"/>
        <v>0.97122050519927317</v>
      </c>
    </row>
    <row r="103" spans="1:5" x14ac:dyDescent="0.25">
      <c r="A103">
        <v>3032</v>
      </c>
      <c r="B103">
        <v>235.01584625244141</v>
      </c>
      <c r="C103">
        <f t="shared" si="5"/>
        <v>0.69377092565185328</v>
      </c>
      <c r="D103">
        <f t="shared" si="3"/>
        <v>0.17484246032811426</v>
      </c>
      <c r="E103">
        <f t="shared" si="4"/>
        <v>0.97354082181579027</v>
      </c>
    </row>
    <row r="104" spans="1:5" x14ac:dyDescent="0.25">
      <c r="A104">
        <v>3062</v>
      </c>
      <c r="B104">
        <v>235.28226470947271</v>
      </c>
      <c r="C104">
        <f t="shared" si="5"/>
        <v>0.6945573976387116</v>
      </c>
      <c r="D104">
        <f t="shared" si="3"/>
        <v>0.17543774891746075</v>
      </c>
      <c r="E104">
        <f t="shared" si="4"/>
        <v>0.97685544997534812</v>
      </c>
    </row>
    <row r="105" spans="1:5" x14ac:dyDescent="0.25">
      <c r="A105">
        <v>3093</v>
      </c>
      <c r="B105">
        <v>235.56191253662109</v>
      </c>
      <c r="C105">
        <f t="shared" si="5"/>
        <v>0.69538292295962489</v>
      </c>
      <c r="D105">
        <f t="shared" si="3"/>
        <v>0.17606404925023716</v>
      </c>
      <c r="E105">
        <f t="shared" si="4"/>
        <v>0.98034275471545773</v>
      </c>
    </row>
    <row r="106" spans="1:5" x14ac:dyDescent="0.25">
      <c r="A106">
        <v>3122</v>
      </c>
      <c r="B106">
        <v>235.6767654418945</v>
      </c>
      <c r="C106">
        <f t="shared" si="5"/>
        <v>0.6957219707628941</v>
      </c>
      <c r="D106">
        <f t="shared" si="3"/>
        <v>0.17632170544348139</v>
      </c>
      <c r="E106">
        <f t="shared" si="4"/>
        <v>0.98177741092909232</v>
      </c>
    </row>
    <row r="107" spans="1:5" x14ac:dyDescent="0.25">
      <c r="A107">
        <v>3152</v>
      </c>
      <c r="B107">
        <v>235.820556640625</v>
      </c>
      <c r="C107">
        <f t="shared" si="5"/>
        <v>0.69614644491914601</v>
      </c>
      <c r="D107">
        <f t="shared" si="3"/>
        <v>0.17664463478926354</v>
      </c>
      <c r="E107">
        <f t="shared" si="4"/>
        <v>0.98357551477692895</v>
      </c>
    </row>
    <row r="108" spans="1:5" x14ac:dyDescent="0.25">
      <c r="A108">
        <v>3183</v>
      </c>
      <c r="B108">
        <v>236.01966857910159</v>
      </c>
      <c r="C108">
        <f t="shared" si="5"/>
        <v>0.69673422687541831</v>
      </c>
      <c r="D108">
        <f t="shared" si="3"/>
        <v>0.17709245530461068</v>
      </c>
      <c r="E108">
        <f t="shared" si="4"/>
        <v>0.98606902551636189</v>
      </c>
    </row>
    <row r="109" spans="1:5" x14ac:dyDescent="0.25">
      <c r="A109">
        <v>3212</v>
      </c>
      <c r="B109">
        <v>236.10976409912109</v>
      </c>
      <c r="C109">
        <f t="shared" si="5"/>
        <v>0.69700019044050443</v>
      </c>
      <c r="D109">
        <f t="shared" si="3"/>
        <v>0.17729533663604019</v>
      </c>
      <c r="E109">
        <f t="shared" si="4"/>
        <v>0.98719868965950142</v>
      </c>
    </row>
    <row r="110" spans="1:5" x14ac:dyDescent="0.25">
      <c r="A110">
        <v>3242</v>
      </c>
      <c r="B110">
        <v>236.2177810668945</v>
      </c>
      <c r="C110">
        <f t="shared" si="5"/>
        <v>0.69731905843563424</v>
      </c>
      <c r="D110">
        <f t="shared" si="3"/>
        <v>0.17753877850319394</v>
      </c>
      <c r="E110">
        <f t="shared" si="4"/>
        <v>0.9885541990418818</v>
      </c>
    </row>
    <row r="111" spans="1:5" x14ac:dyDescent="0.25">
      <c r="A111">
        <v>3272</v>
      </c>
      <c r="B111">
        <v>236.34808349609381</v>
      </c>
      <c r="C111">
        <f t="shared" si="5"/>
        <v>0.69770371350618299</v>
      </c>
      <c r="D111">
        <f t="shared" si="3"/>
        <v>0.1778327423705971</v>
      </c>
      <c r="E111">
        <f t="shared" si="4"/>
        <v>0.99019102012366456</v>
      </c>
    </row>
    <row r="112" spans="1:5" x14ac:dyDescent="0.25">
      <c r="A112">
        <v>3302</v>
      </c>
      <c r="B112">
        <v>236.43278503417969</v>
      </c>
      <c r="C112">
        <f t="shared" si="5"/>
        <v>0.69795375394140902</v>
      </c>
      <c r="D112">
        <f t="shared" si="3"/>
        <v>0.17802400398785725</v>
      </c>
      <c r="E112">
        <f t="shared" si="4"/>
        <v>0.99125598450188157</v>
      </c>
    </row>
    <row r="113" spans="1:5" x14ac:dyDescent="0.25">
      <c r="A113">
        <v>3332</v>
      </c>
      <c r="B113">
        <v>236.49041748046881</v>
      </c>
      <c r="C113">
        <f t="shared" si="5"/>
        <v>0.69812388593994079</v>
      </c>
      <c r="D113">
        <f t="shared" si="3"/>
        <v>0.17815422019285007</v>
      </c>
      <c r="E113">
        <f t="shared" si="4"/>
        <v>0.99198104173903401</v>
      </c>
    </row>
    <row r="114" spans="1:5" x14ac:dyDescent="0.25">
      <c r="A114">
        <v>3363</v>
      </c>
      <c r="B114">
        <v>236.64339447021479</v>
      </c>
      <c r="C114">
        <f t="shared" si="5"/>
        <v>0.6985754767133795</v>
      </c>
      <c r="D114">
        <f t="shared" si="3"/>
        <v>0.17850016819822029</v>
      </c>
      <c r="E114">
        <f t="shared" si="4"/>
        <v>0.99390731585358039</v>
      </c>
    </row>
    <row r="115" spans="1:5" x14ac:dyDescent="0.25">
      <c r="A115">
        <v>3392</v>
      </c>
      <c r="B115">
        <v>236.7218933105469</v>
      </c>
      <c r="C115">
        <f t="shared" si="5"/>
        <v>0.69880720667537244</v>
      </c>
      <c r="D115">
        <f t="shared" si="3"/>
        <v>0.17867786221073148</v>
      </c>
      <c r="E115">
        <f t="shared" si="4"/>
        <v>0.99489673441156257</v>
      </c>
    </row>
    <row r="116" spans="1:5" x14ac:dyDescent="0.25">
      <c r="A116">
        <v>3422</v>
      </c>
      <c r="B116">
        <v>236.7462463378906</v>
      </c>
      <c r="C116">
        <f t="shared" si="5"/>
        <v>0.69887909724186859</v>
      </c>
      <c r="D116">
        <f t="shared" si="3"/>
        <v>0.1787330129338216</v>
      </c>
      <c r="E116">
        <f t="shared" si="4"/>
        <v>0.99520381931633983</v>
      </c>
    </row>
    <row r="117" spans="1:5" x14ac:dyDescent="0.25">
      <c r="A117">
        <v>3452</v>
      </c>
      <c r="B117">
        <v>236.83686828613281</v>
      </c>
      <c r="C117">
        <f t="shared" si="5"/>
        <v>0.6991466148323584</v>
      </c>
      <c r="D117">
        <f t="shared" si="3"/>
        <v>0.17893833827489372</v>
      </c>
      <c r="E117">
        <f t="shared" si="4"/>
        <v>0.9963470919568177</v>
      </c>
    </row>
    <row r="118" spans="1:5" x14ac:dyDescent="0.25">
      <c r="A118">
        <v>3483</v>
      </c>
      <c r="B118">
        <v>236.8882141113281</v>
      </c>
      <c r="C118">
        <f t="shared" si="5"/>
        <v>0.69929818861447623</v>
      </c>
      <c r="D118">
        <f t="shared" si="3"/>
        <v>0.17905474407860661</v>
      </c>
      <c r="E118">
        <f t="shared" si="4"/>
        <v>0.99699525145765122</v>
      </c>
    </row>
    <row r="119" spans="1:5" x14ac:dyDescent="0.25">
      <c r="A119">
        <v>3512</v>
      </c>
      <c r="B119">
        <v>236.92478179931641</v>
      </c>
      <c r="C119">
        <f t="shared" si="5"/>
        <v>0.69940613707475718</v>
      </c>
      <c r="D119">
        <f t="shared" si="3"/>
        <v>0.17913767723118296</v>
      </c>
      <c r="E119">
        <f t="shared" si="4"/>
        <v>0.99745703179043443</v>
      </c>
    </row>
    <row r="120" spans="1:5" x14ac:dyDescent="0.25">
      <c r="A120">
        <v>3542</v>
      </c>
      <c r="B120">
        <v>237.009033203125</v>
      </c>
      <c r="C120">
        <f t="shared" si="5"/>
        <v>0.69965484870565287</v>
      </c>
      <c r="D120">
        <f t="shared" si="3"/>
        <v>0.17932885142950067</v>
      </c>
      <c r="E120">
        <f t="shared" si="4"/>
        <v>0.99852150941097884</v>
      </c>
    </row>
    <row r="121" spans="1:5" x14ac:dyDescent="0.25">
      <c r="A121">
        <v>3572</v>
      </c>
      <c r="B121">
        <v>237.13487243652341</v>
      </c>
      <c r="C121">
        <f t="shared" si="5"/>
        <v>0.70002632834343159</v>
      </c>
      <c r="D121">
        <f t="shared" si="3"/>
        <v>0.17961464546034406</v>
      </c>
      <c r="E121">
        <f t="shared" si="4"/>
        <v>1.0001128400015871</v>
      </c>
    </row>
    <row r="122" spans="1:5" x14ac:dyDescent="0.25">
      <c r="A122">
        <v>3605</v>
      </c>
      <c r="B122">
        <v>236.06232452392581</v>
      </c>
      <c r="C122">
        <f t="shared" si="5"/>
        <v>0.69686014797732343</v>
      </c>
      <c r="D122">
        <f t="shared" si="3"/>
        <v>0.17718849066525991</v>
      </c>
      <c r="E122">
        <f t="shared" si="4"/>
        <v>0.98660376029276786</v>
      </c>
    </row>
    <row r="123" spans="1:5" x14ac:dyDescent="0.25">
      <c r="A123">
        <v>3635</v>
      </c>
      <c r="B123">
        <v>228.191162109375</v>
      </c>
      <c r="C123">
        <f t="shared" si="5"/>
        <v>0.67362433762080254</v>
      </c>
      <c r="D123">
        <f t="shared" si="3"/>
        <v>0.16004861894796824</v>
      </c>
      <c r="E123">
        <f t="shared" si="4"/>
        <v>0.89116718975861231</v>
      </c>
    </row>
    <row r="124" spans="1:5" x14ac:dyDescent="0.25">
      <c r="A124">
        <v>3666</v>
      </c>
      <c r="B124">
        <v>222.26895904541021</v>
      </c>
      <c r="C124">
        <f t="shared" si="5"/>
        <v>0.65614188966207299</v>
      </c>
      <c r="D124">
        <f t="shared" si="3"/>
        <v>0.14790808609994607</v>
      </c>
      <c r="E124">
        <f t="shared" si="4"/>
        <v>0.82356745280704657</v>
      </c>
    </row>
    <row r="125" spans="1:5" x14ac:dyDescent="0.25">
      <c r="A125">
        <v>3695</v>
      </c>
      <c r="B125">
        <v>218.87070465087891</v>
      </c>
      <c r="C125">
        <f t="shared" si="5"/>
        <v>0.64611018271767384</v>
      </c>
      <c r="D125">
        <f t="shared" si="3"/>
        <v>0.14122720985088238</v>
      </c>
      <c r="E125">
        <f t="shared" si="4"/>
        <v>0.78636764595373843</v>
      </c>
    </row>
    <row r="126" spans="1:5" x14ac:dyDescent="0.25">
      <c r="A126">
        <v>3725</v>
      </c>
      <c r="B126">
        <v>217.08571624755859</v>
      </c>
      <c r="C126">
        <f t="shared" si="5"/>
        <v>0.64084086544993868</v>
      </c>
      <c r="D126">
        <f t="shared" si="3"/>
        <v>0.1377999998469509</v>
      </c>
      <c r="E126">
        <f t="shared" si="4"/>
        <v>0.76728458776809327</v>
      </c>
    </row>
    <row r="127" spans="1:5" x14ac:dyDescent="0.25">
      <c r="A127">
        <v>3756</v>
      </c>
      <c r="B127">
        <v>216.05690002441409</v>
      </c>
      <c r="C127">
        <f t="shared" si="5"/>
        <v>0.63780378180286446</v>
      </c>
      <c r="D127">
        <f t="shared" si="3"/>
        <v>0.13585007808771959</v>
      </c>
      <c r="E127">
        <f t="shared" si="4"/>
        <v>0.75642722263838691</v>
      </c>
    </row>
    <row r="128" spans="1:5" x14ac:dyDescent="0.25">
      <c r="A128">
        <v>3785</v>
      </c>
      <c r="B128">
        <v>215.3997802734375</v>
      </c>
      <c r="C128">
        <f t="shared" si="5"/>
        <v>0.63586395270125806</v>
      </c>
      <c r="D128">
        <f t="shared" si="3"/>
        <v>0.13461431281648401</v>
      </c>
      <c r="E128">
        <f t="shared" si="4"/>
        <v>0.74954635436718775</v>
      </c>
    </row>
    <row r="129" spans="1:5" x14ac:dyDescent="0.25">
      <c r="A129">
        <v>3815</v>
      </c>
      <c r="B129">
        <v>214.91477203369141</v>
      </c>
      <c r="C129">
        <f t="shared" si="5"/>
        <v>0.6344321998181951</v>
      </c>
      <c r="D129">
        <f t="shared" si="3"/>
        <v>0.13370703957701716</v>
      </c>
      <c r="E129">
        <f t="shared" si="4"/>
        <v>0.74449456355216226</v>
      </c>
    </row>
    <row r="130" spans="1:5" x14ac:dyDescent="0.25">
      <c r="A130">
        <v>3846</v>
      </c>
      <c r="B130">
        <v>214.46097564697271</v>
      </c>
      <c r="C130">
        <f t="shared" si="5"/>
        <v>0.63309258487608977</v>
      </c>
      <c r="D130">
        <f t="shared" si="3"/>
        <v>0.13286185230026559</v>
      </c>
      <c r="E130">
        <f t="shared" si="4"/>
        <v>0.73978847377023615</v>
      </c>
    </row>
    <row r="131" spans="1:5" x14ac:dyDescent="0.25">
      <c r="A131">
        <v>3875</v>
      </c>
      <c r="B131">
        <v>214.24853515625</v>
      </c>
      <c r="C131">
        <f t="shared" si="5"/>
        <v>0.63246545679836719</v>
      </c>
      <c r="D131">
        <f t="shared" ref="D131:D194" si="6">4/3*PI()*(C131/2)^3</f>
        <v>0.13246741288870706</v>
      </c>
      <c r="E131">
        <f t="shared" ref="E131:E194" si="7">D131/$D$2</f>
        <v>0.73759219451310032</v>
      </c>
    </row>
    <row r="132" spans="1:5" x14ac:dyDescent="0.25">
      <c r="A132">
        <v>3905</v>
      </c>
      <c r="B132">
        <v>213.92414093017581</v>
      </c>
      <c r="C132">
        <f t="shared" ref="C132:C195" si="8">B132/$B$2*$C$2</f>
        <v>0.63150783931814902</v>
      </c>
      <c r="D132">
        <f t="shared" si="6"/>
        <v>0.13186661578374656</v>
      </c>
      <c r="E132">
        <f t="shared" si="7"/>
        <v>0.73424689437141766</v>
      </c>
    </row>
    <row r="133" spans="1:5" x14ac:dyDescent="0.25">
      <c r="A133">
        <v>3936</v>
      </c>
      <c r="B133">
        <v>213.728385925293</v>
      </c>
      <c r="C133">
        <f t="shared" si="8"/>
        <v>0.63092996708908811</v>
      </c>
      <c r="D133">
        <f t="shared" si="6"/>
        <v>0.13150494641854527</v>
      </c>
      <c r="E133">
        <f t="shared" si="7"/>
        <v>0.732233082106577</v>
      </c>
    </row>
    <row r="134" spans="1:5" x14ac:dyDescent="0.25">
      <c r="A134">
        <v>3966</v>
      </c>
      <c r="B134">
        <v>213.46030426025391</v>
      </c>
      <c r="C134">
        <f t="shared" si="8"/>
        <v>0.63013858528283884</v>
      </c>
      <c r="D134">
        <f t="shared" si="6"/>
        <v>0.13101072291420071</v>
      </c>
      <c r="E134">
        <f t="shared" si="7"/>
        <v>0.72948119474650819</v>
      </c>
    </row>
    <row r="135" spans="1:5" x14ac:dyDescent="0.25">
      <c r="A135">
        <v>3995</v>
      </c>
      <c r="B135">
        <v>213.3273849487305</v>
      </c>
      <c r="C135">
        <f t="shared" si="8"/>
        <v>0.6297462051294872</v>
      </c>
      <c r="D135">
        <f t="shared" si="6"/>
        <v>0.1307661386015419</v>
      </c>
      <c r="E135">
        <f t="shared" si="7"/>
        <v>0.7281193241099233</v>
      </c>
    </row>
    <row r="136" spans="1:5" x14ac:dyDescent="0.25">
      <c r="A136">
        <v>4026</v>
      </c>
      <c r="B136">
        <v>213.2054138183594</v>
      </c>
      <c r="C136">
        <f t="shared" si="8"/>
        <v>0.62938614420010852</v>
      </c>
      <c r="D136">
        <f t="shared" si="6"/>
        <v>0.13054196799886422</v>
      </c>
      <c r="E136">
        <f t="shared" si="7"/>
        <v>0.72687111911241742</v>
      </c>
    </row>
    <row r="137" spans="1:5" x14ac:dyDescent="0.25">
      <c r="A137">
        <v>4056</v>
      </c>
      <c r="B137">
        <v>213.07546234130859</v>
      </c>
      <c r="C137">
        <f t="shared" si="8"/>
        <v>0.62900252514649579</v>
      </c>
      <c r="D137">
        <f t="shared" si="6"/>
        <v>0.13030341237071261</v>
      </c>
      <c r="E137">
        <f t="shared" si="7"/>
        <v>0.72554281681191413</v>
      </c>
    </row>
    <row r="138" spans="1:5" x14ac:dyDescent="0.25">
      <c r="A138">
        <v>4085</v>
      </c>
      <c r="B138">
        <v>212.9138259887695</v>
      </c>
      <c r="C138">
        <f t="shared" si="8"/>
        <v>0.62852537178127299</v>
      </c>
      <c r="D138">
        <f t="shared" si="6"/>
        <v>0.13000709770008056</v>
      </c>
      <c r="E138">
        <f t="shared" si="7"/>
        <v>0.72389290621570168</v>
      </c>
    </row>
    <row r="139" spans="1:5" x14ac:dyDescent="0.25">
      <c r="A139">
        <v>4116</v>
      </c>
      <c r="B139">
        <v>212.730842590332</v>
      </c>
      <c r="C139">
        <f t="shared" si="8"/>
        <v>0.62798520155982951</v>
      </c>
      <c r="D139">
        <f t="shared" si="6"/>
        <v>0.12967219176341743</v>
      </c>
      <c r="E139">
        <f t="shared" si="7"/>
        <v>0.72202811547666645</v>
      </c>
    </row>
    <row r="140" spans="1:5" x14ac:dyDescent="0.25">
      <c r="A140">
        <v>4146</v>
      </c>
      <c r="B140">
        <v>212.72016906738281</v>
      </c>
      <c r="C140">
        <f t="shared" si="8"/>
        <v>0.62795369313171923</v>
      </c>
      <c r="D140">
        <f t="shared" si="6"/>
        <v>0.12965267428787783</v>
      </c>
      <c r="E140">
        <f t="shared" si="7"/>
        <v>0.72191944016323895</v>
      </c>
    </row>
    <row r="141" spans="1:5" x14ac:dyDescent="0.25">
      <c r="A141">
        <v>4175</v>
      </c>
      <c r="B141">
        <v>212.54228210449219</v>
      </c>
      <c r="C141">
        <f t="shared" si="8"/>
        <v>0.62742856767795108</v>
      </c>
      <c r="D141">
        <f t="shared" si="6"/>
        <v>0.12932768057762237</v>
      </c>
      <c r="E141">
        <f t="shared" si="7"/>
        <v>0.72010984172145709</v>
      </c>
    </row>
    <row r="142" spans="1:5" x14ac:dyDescent="0.25">
      <c r="A142">
        <v>4206</v>
      </c>
      <c r="B142">
        <v>212.51275634765619</v>
      </c>
      <c r="C142">
        <f t="shared" si="8"/>
        <v>0.62734140712270625</v>
      </c>
      <c r="D142">
        <f t="shared" si="6"/>
        <v>0.12927379058668431</v>
      </c>
      <c r="E142">
        <f t="shared" si="7"/>
        <v>0.71980977670311408</v>
      </c>
    </row>
    <row r="143" spans="1:5" x14ac:dyDescent="0.25">
      <c r="A143">
        <v>4236</v>
      </c>
      <c r="B143">
        <v>212.39894866943359</v>
      </c>
      <c r="C143">
        <f t="shared" si="8"/>
        <v>0.62700544484813703</v>
      </c>
      <c r="D143">
        <f t="shared" si="6"/>
        <v>0.12906621049597128</v>
      </c>
      <c r="E143">
        <f t="shared" si="7"/>
        <v>0.71865394938447469</v>
      </c>
    </row>
    <row r="144" spans="1:5" x14ac:dyDescent="0.25">
      <c r="A144">
        <v>4265</v>
      </c>
      <c r="B144">
        <v>212.34767913818359</v>
      </c>
      <c r="C144">
        <f t="shared" si="8"/>
        <v>0.62685409628709221</v>
      </c>
      <c r="D144">
        <f t="shared" si="6"/>
        <v>0.12897276982203773</v>
      </c>
      <c r="E144">
        <f t="shared" si="7"/>
        <v>0.71813366209086438</v>
      </c>
    </row>
    <row r="145" spans="1:5" x14ac:dyDescent="0.25">
      <c r="A145">
        <v>4295</v>
      </c>
      <c r="B145">
        <v>212.20087432861331</v>
      </c>
      <c r="C145">
        <f t="shared" si="8"/>
        <v>0.62642072589845765</v>
      </c>
      <c r="D145">
        <f t="shared" si="6"/>
        <v>0.12870546193906385</v>
      </c>
      <c r="E145">
        <f t="shared" si="7"/>
        <v>0.71664526427502562</v>
      </c>
    </row>
    <row r="146" spans="1:5" x14ac:dyDescent="0.25">
      <c r="A146">
        <v>4326</v>
      </c>
      <c r="B146">
        <v>212.0706481933594</v>
      </c>
      <c r="C146">
        <f t="shared" si="8"/>
        <v>0.62603629604898214</v>
      </c>
      <c r="D146">
        <f t="shared" si="6"/>
        <v>0.12846865050657777</v>
      </c>
      <c r="E146">
        <f t="shared" si="7"/>
        <v>0.71532667383557957</v>
      </c>
    </row>
    <row r="147" spans="1:5" x14ac:dyDescent="0.25">
      <c r="A147">
        <v>4355</v>
      </c>
      <c r="B147">
        <v>212.05812835693359</v>
      </c>
      <c r="C147">
        <f t="shared" si="8"/>
        <v>0.62599933727090551</v>
      </c>
      <c r="D147">
        <f t="shared" si="6"/>
        <v>0.12844589896290662</v>
      </c>
      <c r="E147">
        <f t="shared" si="7"/>
        <v>0.71519999089779884</v>
      </c>
    </row>
    <row r="148" spans="1:5" x14ac:dyDescent="0.25">
      <c r="A148">
        <v>4385</v>
      </c>
      <c r="B148">
        <v>211.98902893066409</v>
      </c>
      <c r="C148">
        <f t="shared" si="8"/>
        <v>0.62579535454510449</v>
      </c>
      <c r="D148">
        <f t="shared" si="6"/>
        <v>0.12832037706659566</v>
      </c>
      <c r="E148">
        <f t="shared" si="7"/>
        <v>0.7145010720547379</v>
      </c>
    </row>
    <row r="149" spans="1:5" x14ac:dyDescent="0.25">
      <c r="A149">
        <v>4416</v>
      </c>
      <c r="B149">
        <v>211.90852355957031</v>
      </c>
      <c r="C149">
        <f t="shared" si="8"/>
        <v>0.62555770126889232</v>
      </c>
      <c r="D149">
        <f t="shared" si="6"/>
        <v>0.12817423898105304</v>
      </c>
      <c r="E149">
        <f t="shared" si="7"/>
        <v>0.71368736014728273</v>
      </c>
    </row>
    <row r="150" spans="1:5" x14ac:dyDescent="0.25">
      <c r="A150">
        <v>4445</v>
      </c>
      <c r="B150">
        <v>211.87632751464841</v>
      </c>
      <c r="C150">
        <f t="shared" si="8"/>
        <v>0.62546265797609313</v>
      </c>
      <c r="D150">
        <f t="shared" si="6"/>
        <v>0.12811582589978765</v>
      </c>
      <c r="E150">
        <f t="shared" si="7"/>
        <v>0.71336211009627581</v>
      </c>
    </row>
    <row r="151" spans="1:5" x14ac:dyDescent="0.25">
      <c r="A151">
        <v>4475</v>
      </c>
      <c r="B151">
        <v>211.76423645019531</v>
      </c>
      <c r="C151">
        <f t="shared" si="8"/>
        <v>0.62513176317566599</v>
      </c>
      <c r="D151">
        <f t="shared" si="6"/>
        <v>0.12791259824165679</v>
      </c>
      <c r="E151">
        <f t="shared" si="7"/>
        <v>0.71223051757040345</v>
      </c>
    </row>
    <row r="152" spans="1:5" x14ac:dyDescent="0.25">
      <c r="A152">
        <v>4506</v>
      </c>
      <c r="B152">
        <v>211.70951080322271</v>
      </c>
      <c r="C152">
        <f t="shared" si="8"/>
        <v>0.62497021210001513</v>
      </c>
      <c r="D152">
        <f t="shared" si="6"/>
        <v>0.12781345556839765</v>
      </c>
      <c r="E152">
        <f t="shared" si="7"/>
        <v>0.71167848095744013</v>
      </c>
    </row>
    <row r="153" spans="1:5" x14ac:dyDescent="0.25">
      <c r="A153">
        <v>4535</v>
      </c>
      <c r="B153">
        <v>211.65122222900391</v>
      </c>
      <c r="C153">
        <f t="shared" si="8"/>
        <v>0.62479814320025562</v>
      </c>
      <c r="D153">
        <f t="shared" si="6"/>
        <v>0.12770791454086861</v>
      </c>
      <c r="E153">
        <f t="shared" si="7"/>
        <v>0.71109081764909332</v>
      </c>
    </row>
    <row r="154" spans="1:5" x14ac:dyDescent="0.25">
      <c r="A154">
        <v>4565</v>
      </c>
      <c r="B154">
        <v>211.62259674072271</v>
      </c>
      <c r="C154">
        <f t="shared" si="8"/>
        <v>0.62471364025367238</v>
      </c>
      <c r="D154">
        <f t="shared" si="6"/>
        <v>0.12765610467697341</v>
      </c>
      <c r="E154">
        <f t="shared" si="7"/>
        <v>0.71080233499230594</v>
      </c>
    </row>
    <row r="155" spans="1:5" x14ac:dyDescent="0.25">
      <c r="A155">
        <v>4596</v>
      </c>
      <c r="B155">
        <v>211.595100402832</v>
      </c>
      <c r="C155">
        <f t="shared" si="8"/>
        <v>0.62463247057896898</v>
      </c>
      <c r="D155">
        <f t="shared" si="6"/>
        <v>0.1276063516818656</v>
      </c>
      <c r="E155">
        <f t="shared" si="7"/>
        <v>0.71052530519271295</v>
      </c>
    </row>
    <row r="156" spans="1:5" x14ac:dyDescent="0.25">
      <c r="A156">
        <v>4625</v>
      </c>
      <c r="B156">
        <v>211.6301193237305</v>
      </c>
      <c r="C156">
        <f t="shared" si="8"/>
        <v>0.62473584705146856</v>
      </c>
      <c r="D156">
        <f t="shared" si="6"/>
        <v>0.12766971859810214</v>
      </c>
      <c r="E156">
        <f t="shared" si="7"/>
        <v>0.71087813870691241</v>
      </c>
    </row>
    <row r="157" spans="1:5" x14ac:dyDescent="0.25">
      <c r="A157">
        <v>4655</v>
      </c>
      <c r="B157">
        <v>211.4436111450195</v>
      </c>
      <c r="C157">
        <f t="shared" si="8"/>
        <v>0.62418527161645299</v>
      </c>
      <c r="D157">
        <f t="shared" si="6"/>
        <v>0.12733247263234487</v>
      </c>
      <c r="E157">
        <f t="shared" si="7"/>
        <v>0.70900031844493916</v>
      </c>
    </row>
    <row r="158" spans="1:5" x14ac:dyDescent="0.25">
      <c r="A158">
        <v>4686</v>
      </c>
      <c r="B158">
        <v>211.40581512451169</v>
      </c>
      <c r="C158">
        <f t="shared" si="8"/>
        <v>0.62407369709689697</v>
      </c>
      <c r="D158">
        <f t="shared" si="6"/>
        <v>0.1272642019407188</v>
      </c>
      <c r="E158">
        <f t="shared" si="7"/>
        <v>0.70862018020445194</v>
      </c>
    </row>
    <row r="159" spans="1:5" x14ac:dyDescent="0.25">
      <c r="A159">
        <v>4715</v>
      </c>
      <c r="B159">
        <v>211.38201141357419</v>
      </c>
      <c r="C159">
        <f t="shared" si="8"/>
        <v>0.62400342812212617</v>
      </c>
      <c r="D159">
        <f t="shared" si="6"/>
        <v>0.12722121798794855</v>
      </c>
      <c r="E159">
        <f t="shared" si="7"/>
        <v>0.708380841129571</v>
      </c>
    </row>
    <row r="160" spans="1:5" x14ac:dyDescent="0.25">
      <c r="A160">
        <v>4745</v>
      </c>
      <c r="B160">
        <v>211.38657379150391</v>
      </c>
      <c r="C160">
        <f t="shared" si="8"/>
        <v>0.62401689634229063</v>
      </c>
      <c r="D160">
        <f t="shared" si="6"/>
        <v>0.12722945582901826</v>
      </c>
      <c r="E160">
        <f t="shared" si="7"/>
        <v>0.70842671027685911</v>
      </c>
    </row>
    <row r="161" spans="1:5" x14ac:dyDescent="0.25">
      <c r="A161">
        <v>4776</v>
      </c>
      <c r="B161">
        <v>211.30445861816409</v>
      </c>
      <c r="C161">
        <f t="shared" si="8"/>
        <v>0.62377449090143866</v>
      </c>
      <c r="D161">
        <f t="shared" si="6"/>
        <v>0.12708124285498906</v>
      </c>
      <c r="E161">
        <f t="shared" si="7"/>
        <v>0.70760144517666901</v>
      </c>
    </row>
    <row r="162" spans="1:5" x14ac:dyDescent="0.25">
      <c r="A162">
        <v>4805</v>
      </c>
      <c r="B162">
        <v>211.31221771240229</v>
      </c>
      <c r="C162">
        <f t="shared" si="8"/>
        <v>0.62379739588456085</v>
      </c>
      <c r="D162">
        <f t="shared" si="6"/>
        <v>0.12709524262886943</v>
      </c>
      <c r="E162">
        <f t="shared" si="7"/>
        <v>0.70767939735912599</v>
      </c>
    </row>
    <row r="163" spans="1:5" x14ac:dyDescent="0.25">
      <c r="A163">
        <v>4835</v>
      </c>
      <c r="B163">
        <v>211.22708892822271</v>
      </c>
      <c r="C163">
        <f t="shared" si="8"/>
        <v>0.62354609421132634</v>
      </c>
      <c r="D163">
        <f t="shared" si="6"/>
        <v>0.12694170055529683</v>
      </c>
      <c r="E163">
        <f t="shared" si="7"/>
        <v>0.70682445928396598</v>
      </c>
    </row>
    <row r="164" spans="1:5" x14ac:dyDescent="0.25">
      <c r="A164">
        <v>4866</v>
      </c>
      <c r="B164">
        <v>211.13478088378909</v>
      </c>
      <c r="C164">
        <f t="shared" si="8"/>
        <v>0.62327359923512349</v>
      </c>
      <c r="D164">
        <f t="shared" si="6"/>
        <v>0.12677534944680899</v>
      </c>
      <c r="E164">
        <f t="shared" si="7"/>
        <v>0.70589819918351149</v>
      </c>
    </row>
    <row r="165" spans="1:5" x14ac:dyDescent="0.25">
      <c r="A165">
        <v>4895</v>
      </c>
      <c r="B165">
        <v>211.14913177490229</v>
      </c>
      <c r="C165">
        <f t="shared" si="8"/>
        <v>0.62331596331895145</v>
      </c>
      <c r="D165">
        <f t="shared" si="6"/>
        <v>0.12680120207362786</v>
      </c>
      <c r="E165">
        <f t="shared" si="7"/>
        <v>0.70604214927156284</v>
      </c>
    </row>
    <row r="166" spans="1:5" x14ac:dyDescent="0.25">
      <c r="A166">
        <v>4925</v>
      </c>
      <c r="B166">
        <v>211.1373596191406</v>
      </c>
      <c r="C166">
        <f t="shared" si="8"/>
        <v>0.62328121170739026</v>
      </c>
      <c r="D166">
        <f t="shared" si="6"/>
        <v>0.12677999468905954</v>
      </c>
      <c r="E166">
        <f t="shared" si="7"/>
        <v>0.70592406437066146</v>
      </c>
    </row>
    <row r="167" spans="1:5" x14ac:dyDescent="0.25">
      <c r="A167">
        <v>4956</v>
      </c>
      <c r="B167">
        <v>211.0571594238281</v>
      </c>
      <c r="C167">
        <f t="shared" si="8"/>
        <v>0.62304445931547003</v>
      </c>
      <c r="D167">
        <f t="shared" si="6"/>
        <v>0.12663557801224257</v>
      </c>
      <c r="E167">
        <f t="shared" si="7"/>
        <v>0.70511993744423607</v>
      </c>
    </row>
    <row r="168" spans="1:5" x14ac:dyDescent="0.25">
      <c r="A168">
        <v>4985</v>
      </c>
      <c r="B168">
        <v>210.98822021484381</v>
      </c>
      <c r="C168">
        <f t="shared" si="8"/>
        <v>0.62284094955392244</v>
      </c>
      <c r="D168">
        <f t="shared" si="6"/>
        <v>0.12651152670811996</v>
      </c>
      <c r="E168">
        <f t="shared" si="7"/>
        <v>0.70442920700989986</v>
      </c>
    </row>
    <row r="169" spans="1:5" x14ac:dyDescent="0.25">
      <c r="A169">
        <v>5015</v>
      </c>
      <c r="B169">
        <v>211.02033996582031</v>
      </c>
      <c r="C169">
        <f t="shared" si="8"/>
        <v>0.62293576762564828</v>
      </c>
      <c r="D169">
        <f t="shared" si="6"/>
        <v>0.12656931387798798</v>
      </c>
      <c r="E169">
        <f t="shared" si="7"/>
        <v>0.70475097192179903</v>
      </c>
    </row>
    <row r="170" spans="1:5" x14ac:dyDescent="0.25">
      <c r="A170">
        <v>5046</v>
      </c>
      <c r="B170">
        <v>210.93816375732419</v>
      </c>
      <c r="C170">
        <f t="shared" si="8"/>
        <v>0.62269318200793777</v>
      </c>
      <c r="D170">
        <f t="shared" si="6"/>
        <v>0.12642150438527897</v>
      </c>
      <c r="E170">
        <f t="shared" si="7"/>
        <v>0.70392795344714443</v>
      </c>
    </row>
    <row r="171" spans="1:5" x14ac:dyDescent="0.25">
      <c r="A171">
        <v>5075</v>
      </c>
      <c r="B171">
        <v>210.98326110839841</v>
      </c>
      <c r="C171">
        <f t="shared" si="8"/>
        <v>0.62282631018417833</v>
      </c>
      <c r="D171">
        <f t="shared" si="6"/>
        <v>0.12650260626629384</v>
      </c>
      <c r="E171">
        <f t="shared" si="7"/>
        <v>0.70437953707131595</v>
      </c>
    </row>
    <row r="172" spans="1:5" x14ac:dyDescent="0.25">
      <c r="A172">
        <v>5105</v>
      </c>
      <c r="B172">
        <v>210.91245269775391</v>
      </c>
      <c r="C172">
        <f t="shared" si="8"/>
        <v>0.62261728250634241</v>
      </c>
      <c r="D172">
        <f t="shared" si="6"/>
        <v>0.1263752818156445</v>
      </c>
      <c r="E172">
        <f t="shared" si="7"/>
        <v>0.70367058142009831</v>
      </c>
    </row>
    <row r="173" spans="1:5" x14ac:dyDescent="0.25">
      <c r="A173">
        <v>5136</v>
      </c>
      <c r="B173">
        <v>210.818977355957</v>
      </c>
      <c r="C173">
        <f t="shared" si="8"/>
        <v>0.62234134164772303</v>
      </c>
      <c r="D173">
        <f t="shared" si="6"/>
        <v>0.12620732959896119</v>
      </c>
      <c r="E173">
        <f t="shared" si="7"/>
        <v>0.70273540618435293</v>
      </c>
    </row>
    <row r="174" spans="1:5" x14ac:dyDescent="0.25">
      <c r="A174">
        <v>5165</v>
      </c>
      <c r="B174">
        <v>210.85929107666021</v>
      </c>
      <c r="C174">
        <f t="shared" si="8"/>
        <v>0.62246034846268772</v>
      </c>
      <c r="D174">
        <f t="shared" si="6"/>
        <v>0.12627974518635066</v>
      </c>
      <c r="E174">
        <f t="shared" si="7"/>
        <v>0.70313862363123114</v>
      </c>
    </row>
    <row r="175" spans="1:5" x14ac:dyDescent="0.25">
      <c r="A175">
        <v>5195</v>
      </c>
      <c r="B175">
        <v>210.83113098144531</v>
      </c>
      <c r="C175">
        <f t="shared" si="8"/>
        <v>0.6223772193646494</v>
      </c>
      <c r="D175">
        <f t="shared" si="6"/>
        <v>0.12622915825593656</v>
      </c>
      <c r="E175">
        <f t="shared" si="7"/>
        <v>0.70285695039398632</v>
      </c>
    </row>
    <row r="176" spans="1:5" x14ac:dyDescent="0.25">
      <c r="A176">
        <v>5226</v>
      </c>
      <c r="B176">
        <v>210.78974151611331</v>
      </c>
      <c r="C176">
        <f t="shared" si="8"/>
        <v>0.6222550369325559</v>
      </c>
      <c r="D176">
        <f t="shared" si="6"/>
        <v>0.12615483054518176</v>
      </c>
      <c r="E176">
        <f t="shared" si="7"/>
        <v>0.70244308604732753</v>
      </c>
    </row>
    <row r="177" spans="1:5" x14ac:dyDescent="0.25">
      <c r="A177">
        <v>5255</v>
      </c>
      <c r="B177">
        <v>210.76422882080081</v>
      </c>
      <c r="C177">
        <f t="shared" si="8"/>
        <v>0.62217972300575031</v>
      </c>
      <c r="D177">
        <f t="shared" si="6"/>
        <v>0.12610902907221191</v>
      </c>
      <c r="E177">
        <f t="shared" si="7"/>
        <v>0.70218805872986834</v>
      </c>
    </row>
    <row r="178" spans="1:5" x14ac:dyDescent="0.25">
      <c r="A178">
        <v>5285</v>
      </c>
      <c r="B178">
        <v>210.69924163818359</v>
      </c>
      <c r="C178">
        <f t="shared" si="8"/>
        <v>0.62198787969578295</v>
      </c>
      <c r="D178">
        <f t="shared" si="6"/>
        <v>0.12599241141165257</v>
      </c>
      <c r="E178">
        <f t="shared" si="7"/>
        <v>0.70153871958829983</v>
      </c>
    </row>
    <row r="179" spans="1:5" x14ac:dyDescent="0.25">
      <c r="A179">
        <v>5316</v>
      </c>
      <c r="B179">
        <v>210.7385177612305</v>
      </c>
      <c r="C179">
        <f t="shared" si="8"/>
        <v>0.62210382350415494</v>
      </c>
      <c r="D179">
        <f t="shared" si="6"/>
        <v>0.1260628827040052</v>
      </c>
      <c r="E179">
        <f t="shared" si="7"/>
        <v>0.7019311110002181</v>
      </c>
    </row>
    <row r="180" spans="1:5" x14ac:dyDescent="0.25">
      <c r="A180">
        <v>5345</v>
      </c>
      <c r="B180">
        <v>210.6751708984375</v>
      </c>
      <c r="C180">
        <f t="shared" si="8"/>
        <v>0.62191682244725666</v>
      </c>
      <c r="D180">
        <f t="shared" si="6"/>
        <v>0.12594923540301173</v>
      </c>
      <c r="E180">
        <f t="shared" si="7"/>
        <v>0.70129831112655638</v>
      </c>
    </row>
    <row r="181" spans="1:5" x14ac:dyDescent="0.25">
      <c r="A181">
        <v>5375</v>
      </c>
      <c r="B181">
        <v>210.63008880615229</v>
      </c>
      <c r="C181">
        <f t="shared" si="8"/>
        <v>0.62178373931523057</v>
      </c>
      <c r="D181">
        <f t="shared" si="6"/>
        <v>0.12586839758889865</v>
      </c>
      <c r="E181">
        <f t="shared" si="7"/>
        <v>0.70084819785408381</v>
      </c>
    </row>
    <row r="182" spans="1:5" x14ac:dyDescent="0.25">
      <c r="A182">
        <v>5418</v>
      </c>
      <c r="B182">
        <v>218.59696960449219</v>
      </c>
      <c r="C182">
        <f t="shared" si="8"/>
        <v>0.6453021120299165</v>
      </c>
      <c r="D182">
        <f t="shared" si="6"/>
        <v>0.14069798634050623</v>
      </c>
      <c r="E182">
        <f t="shared" si="7"/>
        <v>0.78342087495629897</v>
      </c>
    </row>
    <row r="183" spans="1:5" x14ac:dyDescent="0.25">
      <c r="A183">
        <v>5449</v>
      </c>
      <c r="B183">
        <v>222.35930633544919</v>
      </c>
      <c r="C183">
        <f t="shared" si="8"/>
        <v>0.65640859645669969</v>
      </c>
      <c r="D183">
        <f t="shared" si="6"/>
        <v>0.14808852326952107</v>
      </c>
      <c r="E183">
        <f t="shared" si="7"/>
        <v>0.8245721455460101</v>
      </c>
    </row>
    <row r="184" spans="1:5" x14ac:dyDescent="0.25">
      <c r="A184">
        <v>5479</v>
      </c>
      <c r="B184">
        <v>222.6664123535156</v>
      </c>
      <c r="C184">
        <f t="shared" si="8"/>
        <v>0.65731517884177992</v>
      </c>
      <c r="D184">
        <f t="shared" si="6"/>
        <v>0.1487029574264021</v>
      </c>
      <c r="E184">
        <f t="shared" si="7"/>
        <v>0.82799337819692964</v>
      </c>
    </row>
    <row r="185" spans="1:5" x14ac:dyDescent="0.25">
      <c r="A185">
        <v>5508</v>
      </c>
      <c r="B185">
        <v>221.75165557861331</v>
      </c>
      <c r="C185">
        <f t="shared" si="8"/>
        <v>0.65461480069881606</v>
      </c>
      <c r="D185">
        <f t="shared" si="6"/>
        <v>0.14687777450622469</v>
      </c>
      <c r="E185">
        <f t="shared" si="7"/>
        <v>0.81783057176684903</v>
      </c>
    </row>
    <row r="186" spans="1:5" x14ac:dyDescent="0.25">
      <c r="A186">
        <v>5539</v>
      </c>
      <c r="B186">
        <v>220.34461975097659</v>
      </c>
      <c r="C186">
        <f t="shared" si="8"/>
        <v>0.65046120610453362</v>
      </c>
      <c r="D186">
        <f t="shared" si="6"/>
        <v>0.14409961569299334</v>
      </c>
      <c r="E186">
        <f t="shared" si="7"/>
        <v>0.802361497440782</v>
      </c>
    </row>
    <row r="187" spans="1:5" x14ac:dyDescent="0.25">
      <c r="A187">
        <v>5569</v>
      </c>
      <c r="B187">
        <v>218.60914611816409</v>
      </c>
      <c r="C187">
        <f t="shared" si="8"/>
        <v>0.64533805731316474</v>
      </c>
      <c r="D187">
        <f t="shared" si="6"/>
        <v>0.14072149956290173</v>
      </c>
      <c r="E187">
        <f t="shared" si="7"/>
        <v>0.78355179899964345</v>
      </c>
    </row>
    <row r="188" spans="1:5" x14ac:dyDescent="0.25">
      <c r="A188">
        <v>5598</v>
      </c>
      <c r="B188">
        <v>216.96662139892581</v>
      </c>
      <c r="C188">
        <f t="shared" si="8"/>
        <v>0.64048929535501165</v>
      </c>
      <c r="D188">
        <f t="shared" si="6"/>
        <v>0.13757332991157636</v>
      </c>
      <c r="E188">
        <f t="shared" si="7"/>
        <v>0.76602246622878678</v>
      </c>
    </row>
    <row r="189" spans="1:5" x14ac:dyDescent="0.25">
      <c r="A189">
        <v>5629</v>
      </c>
      <c r="B189">
        <v>215.1809158325195</v>
      </c>
      <c r="C189">
        <f t="shared" si="8"/>
        <v>0.63521786100919042</v>
      </c>
      <c r="D189">
        <f t="shared" si="6"/>
        <v>0.13420439094606776</v>
      </c>
      <c r="E189">
        <f t="shared" si="7"/>
        <v>0.74726386718497595</v>
      </c>
    </row>
    <row r="190" spans="1:5" x14ac:dyDescent="0.25">
      <c r="A190">
        <v>5659</v>
      </c>
      <c r="B190">
        <v>213.56089019775391</v>
      </c>
      <c r="C190">
        <f t="shared" si="8"/>
        <v>0.63043551674546017</v>
      </c>
      <c r="D190">
        <f t="shared" si="6"/>
        <v>0.13119601329430572</v>
      </c>
      <c r="E190">
        <f t="shared" si="7"/>
        <v>0.73051291066141499</v>
      </c>
    </row>
    <row r="191" spans="1:5" x14ac:dyDescent="0.25">
      <c r="A191">
        <v>5688</v>
      </c>
      <c r="B191">
        <v>212.17069244384771</v>
      </c>
      <c r="C191">
        <f t="shared" si="8"/>
        <v>0.62633162844198542</v>
      </c>
      <c r="D191">
        <f t="shared" si="6"/>
        <v>0.12865055140752515</v>
      </c>
      <c r="E191">
        <f t="shared" si="7"/>
        <v>0.71633951678153807</v>
      </c>
    </row>
    <row r="192" spans="1:5" x14ac:dyDescent="0.25">
      <c r="A192">
        <v>5719</v>
      </c>
      <c r="B192">
        <v>210.90499114990229</v>
      </c>
      <c r="C192">
        <f t="shared" si="8"/>
        <v>0.62259525588540454</v>
      </c>
      <c r="D192">
        <f t="shared" si="6"/>
        <v>0.12636186977892275</v>
      </c>
      <c r="E192">
        <f t="shared" si="7"/>
        <v>0.70359590181865705</v>
      </c>
    </row>
    <row r="193" spans="1:5" x14ac:dyDescent="0.25">
      <c r="A193">
        <v>5749</v>
      </c>
      <c r="B193">
        <v>209.886604309082</v>
      </c>
      <c r="C193">
        <f t="shared" si="8"/>
        <v>0.61958895995900709</v>
      </c>
      <c r="D193">
        <f t="shared" si="6"/>
        <v>0.12454022172187398</v>
      </c>
      <c r="E193">
        <f t="shared" si="7"/>
        <v>0.69345277787044513</v>
      </c>
    </row>
    <row r="194" spans="1:5" x14ac:dyDescent="0.25">
      <c r="A194">
        <v>5779</v>
      </c>
      <c r="B194">
        <v>209.1416320800781</v>
      </c>
      <c r="C194">
        <f t="shared" si="8"/>
        <v>0.61738978879186024</v>
      </c>
      <c r="D194">
        <f t="shared" si="6"/>
        <v>0.12321879266197312</v>
      </c>
      <c r="E194">
        <f t="shared" si="7"/>
        <v>0.68609492480355883</v>
      </c>
    </row>
    <row r="195" spans="1:5" x14ac:dyDescent="0.25">
      <c r="A195">
        <v>5809</v>
      </c>
      <c r="B195">
        <v>208.6318435668945</v>
      </c>
      <c r="C195">
        <f t="shared" si="8"/>
        <v>0.61588488410429232</v>
      </c>
      <c r="D195">
        <f t="shared" ref="D195:D258" si="9">4/3*PI()*(C195/2)^3</f>
        <v>0.12231993955972989</v>
      </c>
      <c r="E195">
        <f t="shared" ref="E195:E258" si="10">D195/$D$2</f>
        <v>0.68109001817957648</v>
      </c>
    </row>
    <row r="196" spans="1:5" x14ac:dyDescent="0.25">
      <c r="A196">
        <v>5839</v>
      </c>
      <c r="B196">
        <v>208.4220275878906</v>
      </c>
      <c r="C196">
        <f t="shared" ref="C196:C259" si="11">B196/$B$2*$C$2</f>
        <v>0.61526550363148047</v>
      </c>
      <c r="D196">
        <f t="shared" si="9"/>
        <v>0.12195126799347664</v>
      </c>
      <c r="E196">
        <f t="shared" si="10"/>
        <v>0.67903721693829477</v>
      </c>
    </row>
    <row r="197" spans="1:5" x14ac:dyDescent="0.25">
      <c r="A197">
        <v>5869</v>
      </c>
      <c r="B197">
        <v>208.57566833496091</v>
      </c>
      <c r="C197">
        <f t="shared" si="11"/>
        <v>0.61571905382825454</v>
      </c>
      <c r="D197">
        <f t="shared" si="9"/>
        <v>0.12222116028123042</v>
      </c>
      <c r="E197">
        <f t="shared" si="10"/>
        <v>0.68054000498605205</v>
      </c>
    </row>
    <row r="198" spans="1:5" x14ac:dyDescent="0.25">
      <c r="A198">
        <v>5898</v>
      </c>
      <c r="B198">
        <v>208.86823272705081</v>
      </c>
      <c r="C198">
        <f t="shared" si="11"/>
        <v>0.61658270907682433</v>
      </c>
      <c r="D198">
        <f t="shared" si="9"/>
        <v>0.12273619263641877</v>
      </c>
      <c r="E198">
        <f t="shared" si="10"/>
        <v>0.68340775817020905</v>
      </c>
    </row>
    <row r="199" spans="1:5" x14ac:dyDescent="0.25">
      <c r="A199">
        <v>5929</v>
      </c>
      <c r="B199">
        <v>209.4646301269531</v>
      </c>
      <c r="C199">
        <f t="shared" si="11"/>
        <v>0.61834328472644307</v>
      </c>
      <c r="D199">
        <f t="shared" si="9"/>
        <v>0.12379057160619411</v>
      </c>
      <c r="E199">
        <f t="shared" si="10"/>
        <v>0.68927864883837997</v>
      </c>
    </row>
    <row r="200" spans="1:5" x14ac:dyDescent="0.25">
      <c r="A200">
        <v>5959</v>
      </c>
      <c r="B200">
        <v>210.36067199707031</v>
      </c>
      <c r="C200">
        <f t="shared" si="11"/>
        <v>0.62098841614020428</v>
      </c>
      <c r="D200">
        <f t="shared" si="9"/>
        <v>0.12538602056796283</v>
      </c>
      <c r="E200">
        <f t="shared" si="10"/>
        <v>0.69816227293341171</v>
      </c>
    </row>
    <row r="201" spans="1:5" x14ac:dyDescent="0.25">
      <c r="A201">
        <v>5989</v>
      </c>
      <c r="B201">
        <v>211.6452941894531</v>
      </c>
      <c r="C201">
        <f t="shared" si="11"/>
        <v>0.62478064352288476</v>
      </c>
      <c r="D201">
        <f t="shared" si="9"/>
        <v>0.12769718410865322</v>
      </c>
      <c r="E201">
        <f t="shared" si="10"/>
        <v>0.71103106949765571</v>
      </c>
    </row>
    <row r="202" spans="1:5" x14ac:dyDescent="0.25">
      <c r="A202">
        <v>6019</v>
      </c>
      <c r="B202">
        <v>213.14080047607419</v>
      </c>
      <c r="C202">
        <f t="shared" si="11"/>
        <v>0.62919540447339872</v>
      </c>
      <c r="D202">
        <f t="shared" si="9"/>
        <v>0.130423319085229</v>
      </c>
      <c r="E202">
        <f t="shared" si="10"/>
        <v>0.72621046974457393</v>
      </c>
    </row>
    <row r="203" spans="1:5" x14ac:dyDescent="0.25">
      <c r="A203">
        <v>6049</v>
      </c>
      <c r="B203">
        <v>214.89130401611331</v>
      </c>
      <c r="C203">
        <f t="shared" si="11"/>
        <v>0.63436292181614551</v>
      </c>
      <c r="D203">
        <f t="shared" si="9"/>
        <v>0.13366324319444581</v>
      </c>
      <c r="E203">
        <f t="shared" si="10"/>
        <v>0.74425070078449673</v>
      </c>
    </row>
    <row r="204" spans="1:5" x14ac:dyDescent="0.25">
      <c r="A204">
        <v>6079</v>
      </c>
      <c r="B204">
        <v>216.743522644043</v>
      </c>
      <c r="C204">
        <f t="shared" si="11"/>
        <v>0.63983070389339347</v>
      </c>
      <c r="D204">
        <f t="shared" si="9"/>
        <v>0.13714938143514999</v>
      </c>
      <c r="E204">
        <f t="shared" si="10"/>
        <v>0.76366187746005665</v>
      </c>
    </row>
    <row r="205" spans="1:5" x14ac:dyDescent="0.25">
      <c r="A205">
        <v>6109</v>
      </c>
      <c r="B205">
        <v>218.5190124511719</v>
      </c>
      <c r="C205">
        <f t="shared" si="11"/>
        <v>0.64507198113754205</v>
      </c>
      <c r="D205">
        <f t="shared" si="9"/>
        <v>0.14054751074105168</v>
      </c>
      <c r="E205">
        <f t="shared" si="10"/>
        <v>0.78258301132476871</v>
      </c>
    </row>
    <row r="206" spans="1:5" x14ac:dyDescent="0.25">
      <c r="A206">
        <v>6139</v>
      </c>
      <c r="B206">
        <v>220.36093902587891</v>
      </c>
      <c r="C206">
        <f t="shared" si="11"/>
        <v>0.65050938089204469</v>
      </c>
      <c r="D206">
        <f t="shared" si="9"/>
        <v>0.14413163520062991</v>
      </c>
      <c r="E206">
        <f t="shared" si="10"/>
        <v>0.80253978535620107</v>
      </c>
    </row>
    <row r="207" spans="1:5" x14ac:dyDescent="0.25">
      <c r="A207">
        <v>6169</v>
      </c>
      <c r="B207">
        <v>222.05080413818359</v>
      </c>
      <c r="C207">
        <f t="shared" si="11"/>
        <v>0.65549789252598401</v>
      </c>
      <c r="D207">
        <f t="shared" si="9"/>
        <v>0.14747300219532133</v>
      </c>
      <c r="E207">
        <f t="shared" si="10"/>
        <v>0.82114486082754512</v>
      </c>
    </row>
    <row r="208" spans="1:5" x14ac:dyDescent="0.25">
      <c r="A208">
        <v>6199</v>
      </c>
      <c r="B208">
        <v>223.63503265380859</v>
      </c>
      <c r="C208">
        <f t="shared" si="11"/>
        <v>0.6601745630622704</v>
      </c>
      <c r="D208">
        <f t="shared" si="9"/>
        <v>0.15065202801777669</v>
      </c>
      <c r="E208">
        <f t="shared" si="10"/>
        <v>0.83884600393636899</v>
      </c>
    </row>
    <row r="209" spans="1:5" x14ac:dyDescent="0.25">
      <c r="A209">
        <v>6229</v>
      </c>
      <c r="B209">
        <v>225.18641662597659</v>
      </c>
      <c r="C209">
        <f t="shared" si="11"/>
        <v>0.66475427592663761</v>
      </c>
      <c r="D209">
        <f t="shared" si="9"/>
        <v>0.15380910354407581</v>
      </c>
      <c r="E209">
        <f t="shared" si="10"/>
        <v>0.85642492553607585</v>
      </c>
    </row>
    <row r="210" spans="1:5" x14ac:dyDescent="0.25">
      <c r="A210">
        <v>6259</v>
      </c>
      <c r="B210">
        <v>226.47526550292969</v>
      </c>
      <c r="C210">
        <f t="shared" si="11"/>
        <v>0.66855898055676122</v>
      </c>
      <c r="D210">
        <f t="shared" si="9"/>
        <v>0.15646521567683938</v>
      </c>
      <c r="E210">
        <f t="shared" si="10"/>
        <v>0.87121443137872345</v>
      </c>
    </row>
    <row r="211" spans="1:5" x14ac:dyDescent="0.25">
      <c r="A211">
        <v>6289</v>
      </c>
      <c r="B211">
        <v>227.72071838378909</v>
      </c>
      <c r="C211">
        <f t="shared" si="11"/>
        <v>0.67223557944057211</v>
      </c>
      <c r="D211">
        <f t="shared" si="9"/>
        <v>0.15906077944814082</v>
      </c>
      <c r="E211">
        <f t="shared" si="10"/>
        <v>0.88566679771036894</v>
      </c>
    </row>
    <row r="212" spans="1:5" x14ac:dyDescent="0.25">
      <c r="A212">
        <v>6319</v>
      </c>
      <c r="B212">
        <v>228.89715576171881</v>
      </c>
      <c r="C212">
        <f t="shared" si="11"/>
        <v>0.67570844334176217</v>
      </c>
      <c r="D212">
        <f t="shared" si="9"/>
        <v>0.16153872822820708</v>
      </c>
      <c r="E212">
        <f t="shared" si="10"/>
        <v>0.89946427166055243</v>
      </c>
    </row>
    <row r="213" spans="1:5" x14ac:dyDescent="0.25">
      <c r="A213">
        <v>6349</v>
      </c>
      <c r="B213">
        <v>229.793098449707</v>
      </c>
      <c r="C213">
        <f t="shared" si="11"/>
        <v>0.67835328196812827</v>
      </c>
      <c r="D213">
        <f t="shared" si="9"/>
        <v>0.1634430333759426</v>
      </c>
      <c r="E213">
        <f t="shared" si="10"/>
        <v>0.91006763880052144</v>
      </c>
    </row>
    <row r="214" spans="1:5" x14ac:dyDescent="0.25">
      <c r="A214">
        <v>6379</v>
      </c>
      <c r="B214">
        <v>230.7075500488281</v>
      </c>
      <c r="C214">
        <f t="shared" si="11"/>
        <v>0.68105275922680053</v>
      </c>
      <c r="D214">
        <f t="shared" si="9"/>
        <v>0.16540205180215248</v>
      </c>
      <c r="E214">
        <f t="shared" si="10"/>
        <v>0.92097565510860568</v>
      </c>
    </row>
    <row r="215" spans="1:5" x14ac:dyDescent="0.25">
      <c r="A215">
        <v>6409</v>
      </c>
      <c r="B215">
        <v>231.47003173828119</v>
      </c>
      <c r="C215">
        <f t="shared" si="11"/>
        <v>0.68330361863019684</v>
      </c>
      <c r="D215">
        <f t="shared" si="9"/>
        <v>0.16704742454595464</v>
      </c>
      <c r="E215">
        <f t="shared" si="10"/>
        <v>0.93013725996241758</v>
      </c>
    </row>
    <row r="216" spans="1:5" x14ac:dyDescent="0.25">
      <c r="A216">
        <v>6438</v>
      </c>
      <c r="B216">
        <v>232.19085693359381</v>
      </c>
      <c r="C216">
        <f t="shared" si="11"/>
        <v>0.68543150732774472</v>
      </c>
      <c r="D216">
        <f t="shared" si="9"/>
        <v>0.16861290615086411</v>
      </c>
      <c r="E216">
        <f t="shared" si="10"/>
        <v>0.93885402272885865</v>
      </c>
    </row>
    <row r="217" spans="1:5" x14ac:dyDescent="0.25">
      <c r="A217">
        <v>6469</v>
      </c>
      <c r="B217">
        <v>232.77581787109381</v>
      </c>
      <c r="C217">
        <f t="shared" si="11"/>
        <v>0.68715832233852336</v>
      </c>
      <c r="D217">
        <f t="shared" si="9"/>
        <v>0.16989048432347664</v>
      </c>
      <c r="E217">
        <f t="shared" si="10"/>
        <v>0.94596770954020315</v>
      </c>
    </row>
    <row r="218" spans="1:5" x14ac:dyDescent="0.25">
      <c r="A218">
        <v>6499</v>
      </c>
      <c r="B218">
        <v>233.32108306884771</v>
      </c>
      <c r="C218">
        <f t="shared" si="11"/>
        <v>0.68876795482502862</v>
      </c>
      <c r="D218">
        <f t="shared" si="9"/>
        <v>0.17108716186918158</v>
      </c>
      <c r="E218">
        <f t="shared" si="10"/>
        <v>0.9526309333309676</v>
      </c>
    </row>
    <row r="219" spans="1:5" x14ac:dyDescent="0.25">
      <c r="A219">
        <v>6528</v>
      </c>
      <c r="B219">
        <v>233.79460144042969</v>
      </c>
      <c r="C219">
        <f t="shared" si="11"/>
        <v>0.69016578941450013</v>
      </c>
      <c r="D219">
        <f t="shared" si="9"/>
        <v>0.17213092659635462</v>
      </c>
      <c r="E219">
        <f t="shared" si="10"/>
        <v>0.95844272280343012</v>
      </c>
    </row>
    <row r="220" spans="1:5" x14ac:dyDescent="0.25">
      <c r="A220">
        <v>6559</v>
      </c>
      <c r="B220">
        <v>234.2352600097656</v>
      </c>
      <c r="C220">
        <f t="shared" si="11"/>
        <v>0.69146662128783787</v>
      </c>
      <c r="D220">
        <f t="shared" si="9"/>
        <v>0.17310606488339964</v>
      </c>
      <c r="E220">
        <f t="shared" si="10"/>
        <v>0.96387239319111684</v>
      </c>
    </row>
    <row r="221" spans="1:5" x14ac:dyDescent="0.25">
      <c r="A221">
        <v>6589</v>
      </c>
      <c r="B221">
        <v>234.61897277832031</v>
      </c>
      <c r="C221">
        <f t="shared" si="11"/>
        <v>0.69259934815230073</v>
      </c>
      <c r="D221">
        <f t="shared" si="9"/>
        <v>0.17395818097068388</v>
      </c>
      <c r="E221">
        <f t="shared" si="10"/>
        <v>0.96861706330351616</v>
      </c>
    </row>
    <row r="222" spans="1:5" x14ac:dyDescent="0.25">
      <c r="A222">
        <v>6619</v>
      </c>
      <c r="B222">
        <v>235.01883697509771</v>
      </c>
      <c r="C222">
        <f t="shared" si="11"/>
        <v>0.69377975431791439</v>
      </c>
      <c r="D222">
        <f t="shared" si="9"/>
        <v>0.17484913534986343</v>
      </c>
      <c r="E222">
        <f t="shared" si="10"/>
        <v>0.97357798902418535</v>
      </c>
    </row>
    <row r="223" spans="1:5" x14ac:dyDescent="0.25">
      <c r="A223">
        <v>6649</v>
      </c>
      <c r="B223">
        <v>235.2475280761719</v>
      </c>
      <c r="C223">
        <f t="shared" si="11"/>
        <v>0.6944548544841822</v>
      </c>
      <c r="D223">
        <f t="shared" si="9"/>
        <v>0.1753600564860435</v>
      </c>
      <c r="E223">
        <f t="shared" si="10"/>
        <v>0.97642285051759126</v>
      </c>
    </row>
    <row r="224" spans="1:5" x14ac:dyDescent="0.25">
      <c r="A224">
        <v>6679</v>
      </c>
      <c r="B224">
        <v>235.44611358642581</v>
      </c>
      <c r="C224">
        <f t="shared" si="11"/>
        <v>0.6950410824150508</v>
      </c>
      <c r="D224">
        <f t="shared" si="9"/>
        <v>0.17580452497883425</v>
      </c>
      <c r="E224">
        <f t="shared" si="10"/>
        <v>0.97889769685028816</v>
      </c>
    </row>
    <row r="225" spans="1:5" x14ac:dyDescent="0.25">
      <c r="A225">
        <v>6709</v>
      </c>
      <c r="B225">
        <v>235.71431732177729</v>
      </c>
      <c r="C225">
        <f t="shared" si="11"/>
        <v>0.6958328245750165</v>
      </c>
      <c r="D225">
        <f t="shared" si="9"/>
        <v>0.17640600225416128</v>
      </c>
      <c r="E225">
        <f t="shared" si="10"/>
        <v>0.98224678425060563</v>
      </c>
    </row>
    <row r="226" spans="1:5" x14ac:dyDescent="0.25">
      <c r="A226">
        <v>6739</v>
      </c>
      <c r="B226">
        <v>235.9584655761719</v>
      </c>
      <c r="C226">
        <f t="shared" si="11"/>
        <v>0.69655355453067103</v>
      </c>
      <c r="D226">
        <f t="shared" si="9"/>
        <v>0.17695472382087318</v>
      </c>
      <c r="E226">
        <f t="shared" si="10"/>
        <v>0.98530212243334603</v>
      </c>
    </row>
    <row r="227" spans="1:5" x14ac:dyDescent="0.25">
      <c r="A227">
        <v>6769</v>
      </c>
      <c r="B227">
        <v>236.15447235107419</v>
      </c>
      <c r="C227">
        <f t="shared" si="11"/>
        <v>0.69713216998927263</v>
      </c>
      <c r="D227">
        <f t="shared" si="9"/>
        <v>0.17739607027951612</v>
      </c>
      <c r="E227">
        <f t="shared" si="10"/>
        <v>0.98775958495844662</v>
      </c>
    </row>
    <row r="228" spans="1:5" x14ac:dyDescent="0.25">
      <c r="A228">
        <v>6799</v>
      </c>
      <c r="B228">
        <v>236.31502532958979</v>
      </c>
      <c r="C228">
        <f t="shared" si="11"/>
        <v>0.69760612521525878</v>
      </c>
      <c r="D228">
        <f t="shared" si="9"/>
        <v>0.17775813204903151</v>
      </c>
      <c r="E228">
        <f t="shared" si="10"/>
        <v>0.9897755821709121</v>
      </c>
    </row>
    <row r="229" spans="1:5" x14ac:dyDescent="0.25">
      <c r="A229">
        <v>6829</v>
      </c>
      <c r="B229">
        <v>236.4453430175781</v>
      </c>
      <c r="C229">
        <f t="shared" si="11"/>
        <v>0.69799082533002199</v>
      </c>
      <c r="D229">
        <f t="shared" si="9"/>
        <v>0.17805237240426072</v>
      </c>
      <c r="E229">
        <f t="shared" si="10"/>
        <v>0.99141394276537897</v>
      </c>
    </row>
    <row r="230" spans="1:5" x14ac:dyDescent="0.25">
      <c r="A230">
        <v>6859</v>
      </c>
      <c r="B230">
        <v>236.60316467285159</v>
      </c>
      <c r="C230">
        <f t="shared" si="11"/>
        <v>0.69845671764159567</v>
      </c>
      <c r="D230">
        <f t="shared" si="9"/>
        <v>0.1784091476367457</v>
      </c>
      <c r="E230">
        <f t="shared" si="10"/>
        <v>0.9934005039953292</v>
      </c>
    </row>
    <row r="231" spans="1:5" x14ac:dyDescent="0.25">
      <c r="A231">
        <v>6889</v>
      </c>
      <c r="B231">
        <v>236.7395324707031</v>
      </c>
      <c r="C231">
        <f t="shared" si="11"/>
        <v>0.69885927778744605</v>
      </c>
      <c r="D231">
        <f t="shared" si="9"/>
        <v>0.17871780734092205</v>
      </c>
      <c r="E231">
        <f t="shared" si="10"/>
        <v>0.99511915300942655</v>
      </c>
    </row>
    <row r="232" spans="1:5" x14ac:dyDescent="0.25">
      <c r="A232">
        <v>6919</v>
      </c>
      <c r="B232">
        <v>236.81923675537109</v>
      </c>
      <c r="C232">
        <f t="shared" si="11"/>
        <v>0.69909456624239197</v>
      </c>
      <c r="D232">
        <f t="shared" si="9"/>
        <v>0.17889837757995411</v>
      </c>
      <c r="E232">
        <f t="shared" si="10"/>
        <v>0.99612458669282844</v>
      </c>
    </row>
    <row r="233" spans="1:5" x14ac:dyDescent="0.25">
      <c r="A233">
        <v>6949</v>
      </c>
      <c r="B233">
        <v>236.89717102050781</v>
      </c>
      <c r="C233">
        <f t="shared" si="11"/>
        <v>0.69932462956844454</v>
      </c>
      <c r="D233">
        <f t="shared" si="9"/>
        <v>0.1790750554021685</v>
      </c>
      <c r="E233">
        <f t="shared" si="10"/>
        <v>0.99710834699860562</v>
      </c>
    </row>
    <row r="234" spans="1:5" x14ac:dyDescent="0.25">
      <c r="A234">
        <v>6979</v>
      </c>
      <c r="B234">
        <v>237.02971649169919</v>
      </c>
      <c r="C234">
        <f t="shared" si="11"/>
        <v>0.69971590613853851</v>
      </c>
      <c r="D234">
        <f t="shared" si="9"/>
        <v>0.17937580450166174</v>
      </c>
      <c r="E234">
        <f t="shared" si="10"/>
        <v>0.99878294895130948</v>
      </c>
    </row>
    <row r="235" spans="1:5" x14ac:dyDescent="0.25">
      <c r="A235">
        <v>7009</v>
      </c>
      <c r="B235">
        <v>237.17353820800781</v>
      </c>
      <c r="C235">
        <f t="shared" si="11"/>
        <v>0.70014047038321969</v>
      </c>
      <c r="D235">
        <f t="shared" si="9"/>
        <v>0.17970252040542908</v>
      </c>
      <c r="E235">
        <f t="shared" si="10"/>
        <v>1.0006021367438918</v>
      </c>
    </row>
    <row r="236" spans="1:5" x14ac:dyDescent="0.25">
      <c r="A236">
        <v>7039</v>
      </c>
      <c r="B236">
        <v>237.23087310791021</v>
      </c>
      <c r="C236">
        <f t="shared" si="11"/>
        <v>0.70030972401956693</v>
      </c>
      <c r="D236">
        <f t="shared" si="9"/>
        <v>0.17983287706778853</v>
      </c>
      <c r="E236">
        <f t="shared" si="10"/>
        <v>1.0013279760621239</v>
      </c>
    </row>
    <row r="237" spans="1:5" x14ac:dyDescent="0.25">
      <c r="A237">
        <v>7069</v>
      </c>
      <c r="B237">
        <v>237.3000183105469</v>
      </c>
      <c r="C237">
        <f t="shared" si="11"/>
        <v>0.70051384187801169</v>
      </c>
      <c r="D237">
        <f t="shared" si="9"/>
        <v>0.17999016947914517</v>
      </c>
      <c r="E237">
        <f t="shared" si="10"/>
        <v>1.0022037964042201</v>
      </c>
    </row>
    <row r="238" spans="1:5" x14ac:dyDescent="0.25">
      <c r="A238">
        <v>7099</v>
      </c>
      <c r="B238">
        <v>237.37794494628909</v>
      </c>
      <c r="C238">
        <f t="shared" si="11"/>
        <v>0.70074388268195698</v>
      </c>
      <c r="D238">
        <f t="shared" si="9"/>
        <v>0.18016754790878406</v>
      </c>
      <c r="E238">
        <f t="shared" si="10"/>
        <v>1.0031914577642751</v>
      </c>
    </row>
    <row r="239" spans="1:5" x14ac:dyDescent="0.25">
      <c r="A239">
        <v>7129</v>
      </c>
      <c r="B239">
        <v>237.4321365356445</v>
      </c>
      <c r="C239">
        <f t="shared" si="11"/>
        <v>0.70090385721009707</v>
      </c>
      <c r="D239">
        <f t="shared" si="9"/>
        <v>0.18029096874585671</v>
      </c>
      <c r="E239">
        <f t="shared" si="10"/>
        <v>1.003878677693161</v>
      </c>
    </row>
    <row r="240" spans="1:5" x14ac:dyDescent="0.25">
      <c r="A240">
        <v>7159</v>
      </c>
      <c r="B240">
        <v>237.5274963378906</v>
      </c>
      <c r="C240">
        <f t="shared" si="11"/>
        <v>0.70118536102921902</v>
      </c>
      <c r="D240">
        <f t="shared" si="9"/>
        <v>0.1805082866370884</v>
      </c>
      <c r="E240">
        <f t="shared" si="10"/>
        <v>1.0050887260877439</v>
      </c>
    </row>
    <row r="241" spans="1:5" x14ac:dyDescent="0.25">
      <c r="A241">
        <v>7189</v>
      </c>
      <c r="B241">
        <v>237.59404754638669</v>
      </c>
      <c r="C241">
        <f t="shared" si="11"/>
        <v>0.70138182137118243</v>
      </c>
      <c r="D241">
        <f t="shared" si="9"/>
        <v>0.18066005530772919</v>
      </c>
      <c r="E241">
        <f t="shared" si="10"/>
        <v>1.0059337896727807</v>
      </c>
    </row>
    <row r="242" spans="1:5" x14ac:dyDescent="0.25">
      <c r="A242">
        <v>7277</v>
      </c>
      <c r="B242">
        <v>233.67814636230469</v>
      </c>
      <c r="C242">
        <f t="shared" si="11"/>
        <v>0.68982201196869819</v>
      </c>
      <c r="D242">
        <f t="shared" si="9"/>
        <v>0.17187383506565068</v>
      </c>
      <c r="E242">
        <f t="shared" si="10"/>
        <v>0.95701121068896033</v>
      </c>
    </row>
    <row r="243" spans="1:5" x14ac:dyDescent="0.25">
      <c r="A243">
        <v>7307</v>
      </c>
      <c r="B243">
        <v>226.1734924316406</v>
      </c>
      <c r="C243">
        <f t="shared" si="11"/>
        <v>0.66766814112468242</v>
      </c>
      <c r="D243">
        <f t="shared" si="9"/>
        <v>0.15584058983557528</v>
      </c>
      <c r="E243">
        <f t="shared" si="10"/>
        <v>0.86773645037976899</v>
      </c>
    </row>
    <row r="244" spans="1:5" x14ac:dyDescent="0.25">
      <c r="A244">
        <v>7337</v>
      </c>
      <c r="B244">
        <v>220.90592956542969</v>
      </c>
      <c r="C244">
        <f t="shared" si="11"/>
        <v>0.65211820258268727</v>
      </c>
      <c r="D244">
        <f t="shared" si="9"/>
        <v>0.14520366920188418</v>
      </c>
      <c r="E244">
        <f t="shared" si="10"/>
        <v>0.80850898105750257</v>
      </c>
    </row>
    <row r="245" spans="1:5" x14ac:dyDescent="0.25">
      <c r="A245">
        <v>7367</v>
      </c>
      <c r="B245">
        <v>217.83022308349609</v>
      </c>
      <c r="C245">
        <f t="shared" si="11"/>
        <v>0.64303866276854027</v>
      </c>
      <c r="D245">
        <f t="shared" si="9"/>
        <v>0.13922264470028078</v>
      </c>
      <c r="E245">
        <f t="shared" si="10"/>
        <v>0.77520602079450829</v>
      </c>
    </row>
    <row r="246" spans="1:5" x14ac:dyDescent="0.25">
      <c r="A246">
        <v>7397</v>
      </c>
      <c r="B246">
        <v>216.15126800537109</v>
      </c>
      <c r="C246">
        <f t="shared" si="11"/>
        <v>0.63808235774803757</v>
      </c>
      <c r="D246">
        <f t="shared" si="9"/>
        <v>0.13602816308926893</v>
      </c>
      <c r="E246">
        <f t="shared" si="10"/>
        <v>0.7574188182635917</v>
      </c>
    </row>
    <row r="247" spans="1:5" x14ac:dyDescent="0.25">
      <c r="A247">
        <v>7428</v>
      </c>
      <c r="B247">
        <v>215.19752502441409</v>
      </c>
      <c r="C247">
        <f t="shared" si="11"/>
        <v>0.63526689163677907</v>
      </c>
      <c r="D247">
        <f t="shared" si="9"/>
        <v>0.13423546988999113</v>
      </c>
      <c r="E247">
        <f t="shared" si="10"/>
        <v>0.7474369179447945</v>
      </c>
    </row>
    <row r="248" spans="1:5" x14ac:dyDescent="0.25">
      <c r="A248">
        <v>7458</v>
      </c>
      <c r="B248">
        <v>214.58307647705081</v>
      </c>
      <c r="C248">
        <f t="shared" si="11"/>
        <v>0.63345302868129238</v>
      </c>
      <c r="D248">
        <f t="shared" si="9"/>
        <v>0.13308891151608152</v>
      </c>
      <c r="E248">
        <f t="shared" si="10"/>
        <v>0.74105276286312272</v>
      </c>
    </row>
    <row r="249" spans="1:5" x14ac:dyDescent="0.25">
      <c r="A249">
        <v>7487</v>
      </c>
      <c r="B249">
        <v>214.06990814208979</v>
      </c>
      <c r="C249">
        <f t="shared" si="11"/>
        <v>0.63193814670019088</v>
      </c>
      <c r="D249">
        <f t="shared" si="9"/>
        <v>0.13213635994880624</v>
      </c>
      <c r="E249">
        <f t="shared" si="10"/>
        <v>0.73574885765676257</v>
      </c>
    </row>
    <row r="250" spans="1:5" x14ac:dyDescent="0.25">
      <c r="A250">
        <v>7518</v>
      </c>
      <c r="B250">
        <v>213.7021179199219</v>
      </c>
      <c r="C250">
        <f t="shared" si="11"/>
        <v>0.63085242347365988</v>
      </c>
      <c r="D250">
        <f t="shared" si="9"/>
        <v>0.13145646505160599</v>
      </c>
      <c r="E250">
        <f t="shared" si="10"/>
        <v>0.73196313286355996</v>
      </c>
    </row>
    <row r="251" spans="1:5" x14ac:dyDescent="0.25">
      <c r="A251">
        <v>7547</v>
      </c>
      <c r="B251">
        <v>213.39244079589841</v>
      </c>
      <c r="C251">
        <f t="shared" si="11"/>
        <v>0.62993825113842006</v>
      </c>
      <c r="D251">
        <f t="shared" si="9"/>
        <v>0.13088580954534043</v>
      </c>
      <c r="E251">
        <f t="shared" si="10"/>
        <v>0.72878566424694979</v>
      </c>
    </row>
    <row r="252" spans="1:5" x14ac:dyDescent="0.25">
      <c r="A252">
        <v>7577</v>
      </c>
      <c r="B252">
        <v>213.06843566894531</v>
      </c>
      <c r="C252">
        <f t="shared" si="11"/>
        <v>0.62898178228567403</v>
      </c>
      <c r="D252">
        <f t="shared" si="9"/>
        <v>0.1302905215969547</v>
      </c>
      <c r="E252">
        <f t="shared" si="10"/>
        <v>0.72547103965632753</v>
      </c>
    </row>
    <row r="253" spans="1:5" x14ac:dyDescent="0.25">
      <c r="A253">
        <v>7608</v>
      </c>
      <c r="B253">
        <v>212.90570068359381</v>
      </c>
      <c r="C253">
        <f t="shared" si="11"/>
        <v>0.62850138573700054</v>
      </c>
      <c r="D253">
        <f t="shared" si="9"/>
        <v>0.12999221411476153</v>
      </c>
      <c r="E253">
        <f t="shared" si="10"/>
        <v>0.72381003288015233</v>
      </c>
    </row>
    <row r="254" spans="1:5" x14ac:dyDescent="0.25">
      <c r="A254">
        <v>7637</v>
      </c>
      <c r="B254">
        <v>212.68585205078119</v>
      </c>
      <c r="C254">
        <f t="shared" si="11"/>
        <v>0.62785238869309112</v>
      </c>
      <c r="D254">
        <f t="shared" si="9"/>
        <v>0.12958993587543796</v>
      </c>
      <c r="E254">
        <f t="shared" si="10"/>
        <v>0.72157010622289341</v>
      </c>
    </row>
    <row r="255" spans="1:5" x14ac:dyDescent="0.25">
      <c r="A255">
        <v>7667</v>
      </c>
      <c r="B255">
        <v>212.54665374755859</v>
      </c>
      <c r="C255">
        <f t="shared" si="11"/>
        <v>0.62744147284543306</v>
      </c>
      <c r="D255">
        <f t="shared" si="9"/>
        <v>0.12933566091096674</v>
      </c>
      <c r="E255">
        <f t="shared" si="10"/>
        <v>0.72015427703921608</v>
      </c>
    </row>
    <row r="256" spans="1:5" x14ac:dyDescent="0.25">
      <c r="A256">
        <v>7698</v>
      </c>
      <c r="B256">
        <v>212.3689880371094</v>
      </c>
      <c r="C256">
        <f t="shared" si="11"/>
        <v>0.62691700053277666</v>
      </c>
      <c r="D256">
        <f t="shared" si="9"/>
        <v>0.12901160062333825</v>
      </c>
      <c r="E256">
        <f t="shared" si="10"/>
        <v>0.7183498759907313</v>
      </c>
    </row>
    <row r="257" spans="1:5" x14ac:dyDescent="0.25">
      <c r="A257">
        <v>7727</v>
      </c>
      <c r="B257">
        <v>212.21673583984381</v>
      </c>
      <c r="C257">
        <f t="shared" si="11"/>
        <v>0.62646754935953086</v>
      </c>
      <c r="D257">
        <f t="shared" si="9"/>
        <v>0.12873432537897303</v>
      </c>
      <c r="E257">
        <f t="shared" si="10"/>
        <v>0.71680597888037312</v>
      </c>
    </row>
    <row r="258" spans="1:5" x14ac:dyDescent="0.25">
      <c r="A258">
        <v>7757</v>
      </c>
      <c r="B258">
        <v>212.1016845703125</v>
      </c>
      <c r="C258">
        <f t="shared" si="11"/>
        <v>0.62612791598147177</v>
      </c>
      <c r="D258">
        <f t="shared" si="9"/>
        <v>0.12852506262749266</v>
      </c>
      <c r="E258">
        <f t="shared" si="10"/>
        <v>0.71564078233332551</v>
      </c>
    </row>
    <row r="259" spans="1:5" x14ac:dyDescent="0.25">
      <c r="A259">
        <v>7788</v>
      </c>
      <c r="B259">
        <v>212.00044250488281</v>
      </c>
      <c r="C259">
        <f t="shared" si="11"/>
        <v>0.6258290476176227</v>
      </c>
      <c r="D259">
        <f t="shared" ref="D259:D322" si="12">4/3*PI()*(C259/2)^3</f>
        <v>0.12834110464401646</v>
      </c>
      <c r="E259">
        <f t="shared" ref="E259:E322" si="13">D259/$D$2</f>
        <v>0.71461648534003852</v>
      </c>
    </row>
    <row r="260" spans="1:5" x14ac:dyDescent="0.25">
      <c r="A260">
        <v>7817</v>
      </c>
      <c r="B260">
        <v>211.84623718261719</v>
      </c>
      <c r="C260">
        <f t="shared" ref="C260:C323" si="14">B260/$B$2*$C$2</f>
        <v>0.6253738307849086</v>
      </c>
      <c r="D260">
        <f t="shared" si="12"/>
        <v>0.12806124924665296</v>
      </c>
      <c r="E260">
        <f t="shared" si="13"/>
        <v>0.71305822167211963</v>
      </c>
    </row>
    <row r="261" spans="1:5" x14ac:dyDescent="0.25">
      <c r="A261">
        <v>7847</v>
      </c>
      <c r="B261">
        <v>211.79586029052729</v>
      </c>
      <c r="C261">
        <f t="shared" si="14"/>
        <v>0.62522511731041741</v>
      </c>
      <c r="D261">
        <f t="shared" si="12"/>
        <v>0.12796991233427438</v>
      </c>
      <c r="E261">
        <f t="shared" si="13"/>
        <v>0.71254964833946177</v>
      </c>
    </row>
    <row r="262" spans="1:5" x14ac:dyDescent="0.25">
      <c r="A262">
        <v>7878</v>
      </c>
      <c r="B262">
        <v>211.6713790893555</v>
      </c>
      <c r="C262">
        <f t="shared" si="14"/>
        <v>0.6248576466077379</v>
      </c>
      <c r="D262">
        <f t="shared" si="12"/>
        <v>0.12774440526937969</v>
      </c>
      <c r="E262">
        <f t="shared" si="13"/>
        <v>0.7112940017827224</v>
      </c>
    </row>
    <row r="263" spans="1:5" x14ac:dyDescent="0.25">
      <c r="A263">
        <v>7907</v>
      </c>
      <c r="B263">
        <v>211.62823486328119</v>
      </c>
      <c r="C263">
        <f t="shared" si="14"/>
        <v>0.62473028409096554</v>
      </c>
      <c r="D263">
        <f t="shared" si="12"/>
        <v>0.12766630812334936</v>
      </c>
      <c r="E263">
        <f t="shared" si="13"/>
        <v>0.71085914883232837</v>
      </c>
    </row>
    <row r="264" spans="1:5" x14ac:dyDescent="0.25">
      <c r="A264">
        <v>7937</v>
      </c>
      <c r="B264">
        <v>211.4428634643555</v>
      </c>
      <c r="C264">
        <f t="shared" si="14"/>
        <v>0.62418306444993799</v>
      </c>
      <c r="D264">
        <f t="shared" si="12"/>
        <v>0.12733112186524645</v>
      </c>
      <c r="E264">
        <f t="shared" si="13"/>
        <v>0.70899279723465292</v>
      </c>
    </row>
    <row r="265" spans="1:5" x14ac:dyDescent="0.25">
      <c r="A265">
        <v>7968</v>
      </c>
      <c r="B265">
        <v>211.42915344238281</v>
      </c>
      <c r="C265">
        <f t="shared" si="14"/>
        <v>0.62414259222312274</v>
      </c>
      <c r="D265">
        <f t="shared" si="12"/>
        <v>0.12730635490087774</v>
      </c>
      <c r="E265">
        <f t="shared" si="13"/>
        <v>0.70885489222690978</v>
      </c>
    </row>
    <row r="266" spans="1:5" x14ac:dyDescent="0.25">
      <c r="A266">
        <v>7997</v>
      </c>
      <c r="B266">
        <v>211.35712432861331</v>
      </c>
      <c r="C266">
        <f t="shared" si="14"/>
        <v>0.62392996100811915</v>
      </c>
      <c r="D266">
        <f t="shared" si="12"/>
        <v>0.12717628806483647</v>
      </c>
      <c r="E266">
        <f t="shared" si="13"/>
        <v>0.7081306666914593</v>
      </c>
    </row>
    <row r="267" spans="1:5" x14ac:dyDescent="0.25">
      <c r="A267">
        <v>8027</v>
      </c>
      <c r="B267">
        <v>211.2809143066406</v>
      </c>
      <c r="C267">
        <f t="shared" si="14"/>
        <v>0.62370498767831584</v>
      </c>
      <c r="D267">
        <f t="shared" si="12"/>
        <v>0.12703876802480576</v>
      </c>
      <c r="E267">
        <f t="shared" si="13"/>
        <v>0.70736494094877422</v>
      </c>
    </row>
    <row r="268" spans="1:5" x14ac:dyDescent="0.25">
      <c r="A268">
        <v>8058</v>
      </c>
      <c r="B268">
        <v>211.24336242675781</v>
      </c>
      <c r="C268">
        <f t="shared" si="14"/>
        <v>0.62359413386619356</v>
      </c>
      <c r="D268">
        <f t="shared" si="12"/>
        <v>0.1269710425977342</v>
      </c>
      <c r="E268">
        <f t="shared" si="13"/>
        <v>0.70698783879746985</v>
      </c>
    </row>
    <row r="269" spans="1:5" x14ac:dyDescent="0.25">
      <c r="A269">
        <v>8087</v>
      </c>
      <c r="B269">
        <v>211.23606109619141</v>
      </c>
      <c r="C269">
        <f t="shared" si="14"/>
        <v>0.62357258020950901</v>
      </c>
      <c r="D269">
        <f t="shared" si="12"/>
        <v>0.12695787732472899</v>
      </c>
      <c r="E269">
        <f t="shared" si="13"/>
        <v>0.70691453320181041</v>
      </c>
    </row>
    <row r="270" spans="1:5" x14ac:dyDescent="0.25">
      <c r="A270">
        <v>8117</v>
      </c>
      <c r="B270">
        <v>211.1162414550781</v>
      </c>
      <c r="C270">
        <f t="shared" si="14"/>
        <v>0.6232188705143884</v>
      </c>
      <c r="D270">
        <f t="shared" si="12"/>
        <v>0.12674195651880077</v>
      </c>
      <c r="E270">
        <f t="shared" si="13"/>
        <v>0.70571226392204844</v>
      </c>
    </row>
    <row r="271" spans="1:5" x14ac:dyDescent="0.25">
      <c r="A271">
        <v>8148</v>
      </c>
      <c r="B271">
        <v>211.01933288574219</v>
      </c>
      <c r="C271">
        <f t="shared" si="14"/>
        <v>0.62293279470748486</v>
      </c>
      <c r="D271">
        <f t="shared" si="12"/>
        <v>0.12656750175656575</v>
      </c>
      <c r="E271">
        <f t="shared" si="13"/>
        <v>0.70474088184313444</v>
      </c>
    </row>
    <row r="272" spans="1:5" x14ac:dyDescent="0.25">
      <c r="A272">
        <v>8177</v>
      </c>
      <c r="B272">
        <v>210.9599609375</v>
      </c>
      <c r="C272">
        <f t="shared" si="14"/>
        <v>0.62275752766848924</v>
      </c>
      <c r="D272">
        <f t="shared" si="12"/>
        <v>0.12646069952694983</v>
      </c>
      <c r="E272">
        <f t="shared" si="13"/>
        <v>0.70414619603170792</v>
      </c>
    </row>
    <row r="273" spans="1:5" x14ac:dyDescent="0.25">
      <c r="A273">
        <v>8207</v>
      </c>
      <c r="B273">
        <v>210.88909149169919</v>
      </c>
      <c r="C273">
        <f t="shared" si="14"/>
        <v>0.62254831981379488</v>
      </c>
      <c r="D273">
        <f t="shared" si="12"/>
        <v>0.12633329351237921</v>
      </c>
      <c r="E273">
        <f t="shared" si="13"/>
        <v>0.70343678622417838</v>
      </c>
    </row>
    <row r="274" spans="1:5" x14ac:dyDescent="0.25">
      <c r="A274">
        <v>8237</v>
      </c>
      <c r="B274">
        <v>210.861686706543</v>
      </c>
      <c r="C274">
        <f t="shared" si="14"/>
        <v>0.6224674204043793</v>
      </c>
      <c r="D274">
        <f t="shared" si="12"/>
        <v>0.12628404933107154</v>
      </c>
      <c r="E274">
        <f t="shared" si="13"/>
        <v>0.70316258955221467</v>
      </c>
    </row>
    <row r="275" spans="1:5" x14ac:dyDescent="0.25">
      <c r="A275">
        <v>8268</v>
      </c>
      <c r="B275">
        <v>210.8170166015625</v>
      </c>
      <c r="C275">
        <f t="shared" si="14"/>
        <v>0.62233555346614744</v>
      </c>
      <c r="D275">
        <f t="shared" si="12"/>
        <v>0.12620380819954516</v>
      </c>
      <c r="E275">
        <f t="shared" si="13"/>
        <v>0.70271579866982248</v>
      </c>
    </row>
    <row r="276" spans="1:5" x14ac:dyDescent="0.25">
      <c r="A276">
        <v>8297</v>
      </c>
      <c r="B276">
        <v>210.76828765869141</v>
      </c>
      <c r="C276">
        <f t="shared" si="14"/>
        <v>0.62219170476683294</v>
      </c>
      <c r="D276">
        <f t="shared" si="12"/>
        <v>0.12611631492853084</v>
      </c>
      <c r="E276">
        <f t="shared" si="13"/>
        <v>0.70222862712804257</v>
      </c>
    </row>
    <row r="277" spans="1:5" x14ac:dyDescent="0.25">
      <c r="A277">
        <v>8327</v>
      </c>
      <c r="B277">
        <v>210.72257232666021</v>
      </c>
      <c r="C277">
        <f t="shared" si="14"/>
        <v>0.62205675229990143</v>
      </c>
      <c r="D277">
        <f t="shared" si="12"/>
        <v>0.12603426939622875</v>
      </c>
      <c r="E277">
        <f t="shared" si="13"/>
        <v>0.70177178915634053</v>
      </c>
    </row>
    <row r="278" spans="1:5" x14ac:dyDescent="0.25">
      <c r="A278">
        <v>8358</v>
      </c>
      <c r="B278">
        <v>210.65915679931641</v>
      </c>
      <c r="C278">
        <f t="shared" si="14"/>
        <v>0.62186954854403742</v>
      </c>
      <c r="D278">
        <f t="shared" si="12"/>
        <v>0.12592051616353961</v>
      </c>
      <c r="E278">
        <f t="shared" si="13"/>
        <v>0.70113839944409007</v>
      </c>
    </row>
    <row r="279" spans="1:5" x14ac:dyDescent="0.25">
      <c r="A279">
        <v>8387</v>
      </c>
      <c r="B279">
        <v>210.65675354003909</v>
      </c>
      <c r="C279">
        <f t="shared" si="14"/>
        <v>0.62186245408023855</v>
      </c>
      <c r="D279">
        <f t="shared" si="12"/>
        <v>0.12591620660205299</v>
      </c>
      <c r="E279">
        <f t="shared" si="13"/>
        <v>0.70111440336199726</v>
      </c>
    </row>
    <row r="280" spans="1:5" x14ac:dyDescent="0.25">
      <c r="A280">
        <v>8417</v>
      </c>
      <c r="B280">
        <v>210.53981781005859</v>
      </c>
      <c r="C280">
        <f t="shared" si="14"/>
        <v>0.62151725774167677</v>
      </c>
      <c r="D280">
        <f t="shared" si="12"/>
        <v>0.12570663442211166</v>
      </c>
      <c r="E280">
        <f t="shared" si="13"/>
        <v>0.69994748388541861</v>
      </c>
    </row>
    <row r="281" spans="1:5" x14ac:dyDescent="0.25">
      <c r="A281">
        <v>8448</v>
      </c>
      <c r="B281">
        <v>210.52874755859381</v>
      </c>
      <c r="C281">
        <f t="shared" si="14"/>
        <v>0.62148457816398706</v>
      </c>
      <c r="D281">
        <f t="shared" si="12"/>
        <v>0.1256868063786763</v>
      </c>
      <c r="E281">
        <f t="shared" si="13"/>
        <v>0.69983707929796979</v>
      </c>
    </row>
    <row r="282" spans="1:5" x14ac:dyDescent="0.25">
      <c r="A282">
        <v>8477</v>
      </c>
      <c r="B282">
        <v>210.47515106201169</v>
      </c>
      <c r="C282">
        <f t="shared" si="14"/>
        <v>0.62132636036021593</v>
      </c>
      <c r="D282">
        <f t="shared" si="12"/>
        <v>0.12559083861517231</v>
      </c>
      <c r="E282">
        <f t="shared" si="13"/>
        <v>0.69930272090942869</v>
      </c>
    </row>
    <row r="283" spans="1:5" x14ac:dyDescent="0.25">
      <c r="A283">
        <v>8507</v>
      </c>
      <c r="B283">
        <v>210.482536315918</v>
      </c>
      <c r="C283">
        <f t="shared" si="14"/>
        <v>0.62134816176008079</v>
      </c>
      <c r="D283">
        <f t="shared" si="12"/>
        <v>0.1256040594553397</v>
      </c>
      <c r="E283">
        <f t="shared" si="13"/>
        <v>0.69937633590876858</v>
      </c>
    </row>
    <row r="284" spans="1:5" x14ac:dyDescent="0.25">
      <c r="A284">
        <v>8538</v>
      </c>
      <c r="B284">
        <v>210.4106369018555</v>
      </c>
      <c r="C284">
        <f t="shared" si="14"/>
        <v>0.62113591342090124</v>
      </c>
      <c r="D284">
        <f t="shared" si="12"/>
        <v>0.12547538692163121</v>
      </c>
      <c r="E284">
        <f t="shared" si="13"/>
        <v>0.69865987399227192</v>
      </c>
    </row>
    <row r="285" spans="1:5" x14ac:dyDescent="0.25">
      <c r="A285">
        <v>8567</v>
      </c>
      <c r="B285">
        <v>210.374885559082</v>
      </c>
      <c r="C285">
        <f t="shared" si="14"/>
        <v>0.62103037482610102</v>
      </c>
      <c r="D285">
        <f t="shared" si="12"/>
        <v>0.12541143837608631</v>
      </c>
      <c r="E285">
        <f t="shared" si="13"/>
        <v>0.6983038019061959</v>
      </c>
    </row>
    <row r="286" spans="1:5" x14ac:dyDescent="0.25">
      <c r="A286">
        <v>8597</v>
      </c>
      <c r="B286">
        <v>210.33487701416021</v>
      </c>
      <c r="C286">
        <f t="shared" si="14"/>
        <v>0.62091226889542883</v>
      </c>
      <c r="D286">
        <f t="shared" si="12"/>
        <v>0.12533990072567849</v>
      </c>
      <c r="E286">
        <f t="shared" si="13"/>
        <v>0.69790547290282845</v>
      </c>
    </row>
    <row r="287" spans="1:5" x14ac:dyDescent="0.25">
      <c r="A287">
        <v>8628</v>
      </c>
      <c r="B287">
        <v>210.2762756347656</v>
      </c>
      <c r="C287">
        <f t="shared" si="14"/>
        <v>0.62073927658926997</v>
      </c>
      <c r="D287">
        <f t="shared" si="12"/>
        <v>0.12523516709868951</v>
      </c>
      <c r="E287">
        <f t="shared" si="13"/>
        <v>0.697322305283823</v>
      </c>
    </row>
    <row r="288" spans="1:5" x14ac:dyDescent="0.25">
      <c r="A288">
        <v>8657</v>
      </c>
      <c r="B288">
        <v>210.24262237548831</v>
      </c>
      <c r="C288">
        <f t="shared" si="14"/>
        <v>0.62063993157397712</v>
      </c>
      <c r="D288">
        <f t="shared" si="12"/>
        <v>0.12517504766211496</v>
      </c>
      <c r="E288">
        <f t="shared" si="13"/>
        <v>0.69698755407075919</v>
      </c>
    </row>
    <row r="289" spans="1:5" x14ac:dyDescent="0.25">
      <c r="A289">
        <v>8687</v>
      </c>
      <c r="B289">
        <v>210.22113037109381</v>
      </c>
      <c r="C289">
        <f t="shared" si="14"/>
        <v>0.62057648679771782</v>
      </c>
      <c r="D289">
        <f t="shared" si="12"/>
        <v>0.12513666361360112</v>
      </c>
      <c r="E289">
        <f t="shared" si="13"/>
        <v>0.69677382773640861</v>
      </c>
    </row>
    <row r="290" spans="1:5" x14ac:dyDescent="0.25">
      <c r="A290">
        <v>8718</v>
      </c>
      <c r="B290">
        <v>210.23188781738281</v>
      </c>
      <c r="C290">
        <f t="shared" si="14"/>
        <v>0.62060824296900829</v>
      </c>
      <c r="D290">
        <f t="shared" si="12"/>
        <v>0.12515587509564924</v>
      </c>
      <c r="E290">
        <f t="shared" si="13"/>
        <v>0.69688079924656876</v>
      </c>
    </row>
    <row r="291" spans="1:5" x14ac:dyDescent="0.25">
      <c r="A291">
        <v>8747</v>
      </c>
      <c r="B291">
        <v>210.19229888916021</v>
      </c>
      <c r="C291">
        <f t="shared" si="14"/>
        <v>0.62049137575423741</v>
      </c>
      <c r="D291">
        <f t="shared" si="12"/>
        <v>0.12508518381242778</v>
      </c>
      <c r="E291">
        <f t="shared" si="13"/>
        <v>0.69648718290284151</v>
      </c>
    </row>
    <row r="292" spans="1:5" x14ac:dyDescent="0.25">
      <c r="A292">
        <v>8777</v>
      </c>
      <c r="B292">
        <v>210.15248870849609</v>
      </c>
      <c r="C292">
        <f t="shared" si="14"/>
        <v>0.62037385539835443</v>
      </c>
      <c r="D292">
        <f t="shared" si="12"/>
        <v>0.12501412430107717</v>
      </c>
      <c r="E292">
        <f t="shared" si="13"/>
        <v>0.6960915162269764</v>
      </c>
    </row>
    <row r="293" spans="1:5" x14ac:dyDescent="0.25">
      <c r="A293">
        <v>8808</v>
      </c>
      <c r="B293">
        <v>210.0647048950195</v>
      </c>
      <c r="C293">
        <f t="shared" si="14"/>
        <v>0.62011471603177959</v>
      </c>
      <c r="D293">
        <f t="shared" si="12"/>
        <v>0.12485752896620179</v>
      </c>
      <c r="E293">
        <f t="shared" si="13"/>
        <v>0.69521957727850248</v>
      </c>
    </row>
    <row r="294" spans="1:5" x14ac:dyDescent="0.25">
      <c r="A294">
        <v>8837</v>
      </c>
      <c r="B294">
        <v>210.06671905517581</v>
      </c>
      <c r="C294">
        <f t="shared" si="14"/>
        <v>0.62012066186810655</v>
      </c>
      <c r="D294">
        <f t="shared" si="12"/>
        <v>0.12486112050917161</v>
      </c>
      <c r="E294">
        <f t="shared" si="13"/>
        <v>0.69523957535956271</v>
      </c>
    </row>
    <row r="295" spans="1:5" x14ac:dyDescent="0.25">
      <c r="A295">
        <v>8867</v>
      </c>
      <c r="B295">
        <v>210.04972839355469</v>
      </c>
      <c r="C295">
        <f t="shared" si="14"/>
        <v>0.62007050513515305</v>
      </c>
      <c r="D295">
        <f t="shared" si="12"/>
        <v>0.1248308258274686</v>
      </c>
      <c r="E295">
        <f t="shared" si="13"/>
        <v>0.69507089145253897</v>
      </c>
    </row>
    <row r="296" spans="1:5" x14ac:dyDescent="0.25">
      <c r="A296">
        <v>8898</v>
      </c>
      <c r="B296">
        <v>210.03645324707031</v>
      </c>
      <c r="C296">
        <f t="shared" si="14"/>
        <v>0.6200313166684539</v>
      </c>
      <c r="D296">
        <f t="shared" si="12"/>
        <v>0.12480715939216651</v>
      </c>
      <c r="E296">
        <f t="shared" si="13"/>
        <v>0.69493911430395494</v>
      </c>
    </row>
    <row r="297" spans="1:5" x14ac:dyDescent="0.25">
      <c r="A297">
        <v>8927</v>
      </c>
      <c r="B297">
        <v>209.94793701171881</v>
      </c>
      <c r="C297">
        <f t="shared" si="14"/>
        <v>0.61977001517957875</v>
      </c>
      <c r="D297">
        <f t="shared" si="12"/>
        <v>0.12464943241739904</v>
      </c>
      <c r="E297">
        <f t="shared" si="13"/>
        <v>0.69406087426804219</v>
      </c>
    </row>
    <row r="298" spans="1:5" x14ac:dyDescent="0.25">
      <c r="A298">
        <v>8957</v>
      </c>
      <c r="B298">
        <v>209.92621612548831</v>
      </c>
      <c r="C298">
        <f t="shared" si="14"/>
        <v>0.61970589474010018</v>
      </c>
      <c r="D298">
        <f t="shared" si="12"/>
        <v>0.12461074831206652</v>
      </c>
      <c r="E298">
        <f t="shared" si="13"/>
        <v>0.69384547718642964</v>
      </c>
    </row>
    <row r="299" spans="1:5" x14ac:dyDescent="0.25">
      <c r="A299">
        <v>8988</v>
      </c>
      <c r="B299">
        <v>209.94704437255859</v>
      </c>
      <c r="C299">
        <f t="shared" si="14"/>
        <v>0.61976738009302468</v>
      </c>
      <c r="D299">
        <f t="shared" si="12"/>
        <v>0.12464784250192024</v>
      </c>
      <c r="E299">
        <f t="shared" si="13"/>
        <v>0.69405202145495004</v>
      </c>
    </row>
    <row r="300" spans="1:5" x14ac:dyDescent="0.25">
      <c r="A300">
        <v>9017</v>
      </c>
      <c r="B300">
        <v>209.92529296875</v>
      </c>
      <c r="C300">
        <f t="shared" si="14"/>
        <v>0.61970316956511706</v>
      </c>
      <c r="D300">
        <f t="shared" si="12"/>
        <v>0.1246091043809527</v>
      </c>
      <c r="E300">
        <f t="shared" si="13"/>
        <v>0.69383632360872005</v>
      </c>
    </row>
    <row r="301" spans="1:5" x14ac:dyDescent="0.25">
      <c r="A301">
        <v>9047</v>
      </c>
      <c r="B301">
        <v>209.92690277099609</v>
      </c>
      <c r="C301">
        <f t="shared" si="14"/>
        <v>0.61970792172975697</v>
      </c>
      <c r="D301">
        <f t="shared" si="12"/>
        <v>0.12461197108012283</v>
      </c>
      <c r="E301">
        <f t="shared" si="13"/>
        <v>0.6938522856848699</v>
      </c>
    </row>
    <row r="302" spans="1:5" x14ac:dyDescent="0.25">
      <c r="A302">
        <v>9148</v>
      </c>
      <c r="B302">
        <v>216.6020584106445</v>
      </c>
      <c r="C302">
        <f t="shared" si="14"/>
        <v>0.63941309897986742</v>
      </c>
      <c r="D302">
        <f t="shared" si="12"/>
        <v>0.1368810125607948</v>
      </c>
      <c r="E302">
        <f t="shared" si="13"/>
        <v>0.76216757193496143</v>
      </c>
    </row>
    <row r="303" spans="1:5" x14ac:dyDescent="0.25">
      <c r="A303">
        <v>9178</v>
      </c>
      <c r="B303">
        <v>221.85724639892581</v>
      </c>
      <c r="C303">
        <f t="shared" si="14"/>
        <v>0.65492650666382513</v>
      </c>
      <c r="D303">
        <f t="shared" si="12"/>
        <v>0.14708768947630804</v>
      </c>
      <c r="E303">
        <f t="shared" si="13"/>
        <v>0.81899939993423398</v>
      </c>
    </row>
    <row r="304" spans="1:5" x14ac:dyDescent="0.25">
      <c r="A304">
        <v>9209</v>
      </c>
      <c r="B304">
        <v>222.4241943359375</v>
      </c>
      <c r="C304">
        <f t="shared" si="14"/>
        <v>0.65660014697927216</v>
      </c>
      <c r="D304">
        <f t="shared" si="12"/>
        <v>0.14821820490115983</v>
      </c>
      <c r="E304">
        <f t="shared" si="13"/>
        <v>0.82529422622368465</v>
      </c>
    </row>
    <row r="305" spans="1:5" x14ac:dyDescent="0.25">
      <c r="A305">
        <v>9239</v>
      </c>
      <c r="B305">
        <v>221.72061920166021</v>
      </c>
      <c r="C305">
        <f t="shared" si="14"/>
        <v>0.65452318076632643</v>
      </c>
      <c r="D305">
        <f t="shared" si="12"/>
        <v>0.14681611206707007</v>
      </c>
      <c r="E305">
        <f t="shared" si="13"/>
        <v>0.81748722895654369</v>
      </c>
    </row>
    <row r="306" spans="1:5" x14ac:dyDescent="0.25">
      <c r="A306">
        <v>9268</v>
      </c>
      <c r="B306">
        <v>220.40558624267581</v>
      </c>
      <c r="C306">
        <f t="shared" si="14"/>
        <v>0.65064118026395468</v>
      </c>
      <c r="D306">
        <f t="shared" si="12"/>
        <v>0.14421926026187881</v>
      </c>
      <c r="E306">
        <f t="shared" si="13"/>
        <v>0.80302769071957691</v>
      </c>
    </row>
    <row r="307" spans="1:5" x14ac:dyDescent="0.25">
      <c r="A307">
        <v>9299</v>
      </c>
      <c r="B307">
        <v>218.9395446777344</v>
      </c>
      <c r="C307">
        <f t="shared" si="14"/>
        <v>0.64631339969182688</v>
      </c>
      <c r="D307">
        <f t="shared" si="12"/>
        <v>0.14136050968762226</v>
      </c>
      <c r="E307">
        <f t="shared" si="13"/>
        <v>0.78710987316996561</v>
      </c>
    </row>
    <row r="308" spans="1:5" x14ac:dyDescent="0.25">
      <c r="A308">
        <v>9329</v>
      </c>
      <c r="B308">
        <v>217.264404296875</v>
      </c>
      <c r="C308">
        <f t="shared" si="14"/>
        <v>0.6413683557249733</v>
      </c>
      <c r="D308">
        <f t="shared" si="12"/>
        <v>0.13814055868794062</v>
      </c>
      <c r="E308">
        <f t="shared" si="13"/>
        <v>0.76918085446047202</v>
      </c>
    </row>
    <row r="309" spans="1:5" x14ac:dyDescent="0.25">
      <c r="A309">
        <v>9358</v>
      </c>
      <c r="B309">
        <v>215.74993896484381</v>
      </c>
      <c r="C309">
        <f t="shared" si="14"/>
        <v>0.63689762733782307</v>
      </c>
      <c r="D309">
        <f t="shared" si="12"/>
        <v>0.13527187670563989</v>
      </c>
      <c r="E309">
        <f t="shared" si="13"/>
        <v>0.75320773780828021</v>
      </c>
    </row>
    <row r="310" spans="1:5" x14ac:dyDescent="0.25">
      <c r="A310">
        <v>9388</v>
      </c>
      <c r="B310">
        <v>214.28431701660159</v>
      </c>
      <c r="C310">
        <f t="shared" si="14"/>
        <v>0.63257108548159657</v>
      </c>
      <c r="D310">
        <f t="shared" si="12"/>
        <v>0.13253379451596381</v>
      </c>
      <c r="E310">
        <f t="shared" si="13"/>
        <v>0.73796181424867102</v>
      </c>
    </row>
    <row r="311" spans="1:5" x14ac:dyDescent="0.25">
      <c r="A311">
        <v>9419</v>
      </c>
      <c r="B311">
        <v>212.96964263916021</v>
      </c>
      <c r="C311">
        <f t="shared" si="14"/>
        <v>0.62869014351826802</v>
      </c>
      <c r="D311">
        <f t="shared" si="12"/>
        <v>0.13010937095365477</v>
      </c>
      <c r="E311">
        <f t="shared" si="13"/>
        <v>0.72446237422220061</v>
      </c>
    </row>
    <row r="312" spans="1:5" x14ac:dyDescent="0.25">
      <c r="A312">
        <v>9448</v>
      </c>
      <c r="B312">
        <v>211.85206604003909</v>
      </c>
      <c r="C312">
        <f t="shared" si="14"/>
        <v>0.62539103767488458</v>
      </c>
      <c r="D312">
        <f t="shared" si="12"/>
        <v>0.12807182018685251</v>
      </c>
      <c r="E312">
        <f t="shared" si="13"/>
        <v>0.71311708175559085</v>
      </c>
    </row>
    <row r="313" spans="1:5" x14ac:dyDescent="0.25">
      <c r="A313">
        <v>9478</v>
      </c>
      <c r="B313">
        <v>210.87897491455081</v>
      </c>
      <c r="C313">
        <f t="shared" si="14"/>
        <v>0.62251845549951734</v>
      </c>
      <c r="D313">
        <f t="shared" si="12"/>
        <v>0.12631511335153403</v>
      </c>
      <c r="E313">
        <f t="shared" si="13"/>
        <v>0.70333555721666641</v>
      </c>
    </row>
    <row r="314" spans="1:5" x14ac:dyDescent="0.25">
      <c r="A314">
        <v>9509</v>
      </c>
      <c r="B314">
        <v>210.1506652832031</v>
      </c>
      <c r="C314">
        <f t="shared" si="14"/>
        <v>0.62036847261471006</v>
      </c>
      <c r="D314">
        <f t="shared" si="12"/>
        <v>0.12501087020773158</v>
      </c>
      <c r="E314">
        <f t="shared" si="13"/>
        <v>0.69607339710016936</v>
      </c>
    </row>
    <row r="315" spans="1:5" x14ac:dyDescent="0.25">
      <c r="A315">
        <v>9538</v>
      </c>
      <c r="B315">
        <v>209.691764831543</v>
      </c>
      <c r="C315">
        <f t="shared" si="14"/>
        <v>0.61901379038282223</v>
      </c>
      <c r="D315">
        <f t="shared" si="12"/>
        <v>0.1241937084264382</v>
      </c>
      <c r="E315">
        <f t="shared" si="13"/>
        <v>0.6915233561626084</v>
      </c>
    </row>
    <row r="316" spans="1:5" x14ac:dyDescent="0.25">
      <c r="A316">
        <v>9568</v>
      </c>
      <c r="B316">
        <v>209.48158264160159</v>
      </c>
      <c r="C316">
        <f t="shared" si="14"/>
        <v>0.61839332884886011</v>
      </c>
      <c r="D316">
        <f t="shared" si="12"/>
        <v>0.12382063011283294</v>
      </c>
      <c r="E316">
        <f t="shared" si="13"/>
        <v>0.68944601769832847</v>
      </c>
    </row>
    <row r="317" spans="1:5" x14ac:dyDescent="0.25">
      <c r="A317">
        <v>9599</v>
      </c>
      <c r="B317">
        <v>209.39048004150391</v>
      </c>
      <c r="C317">
        <f t="shared" si="14"/>
        <v>0.61812439236561045</v>
      </c>
      <c r="D317">
        <f t="shared" si="12"/>
        <v>0.12365915324984418</v>
      </c>
      <c r="E317">
        <f t="shared" si="13"/>
        <v>0.68854689789869117</v>
      </c>
    </row>
    <row r="318" spans="1:5" x14ac:dyDescent="0.25">
      <c r="A318">
        <v>9628</v>
      </c>
      <c r="B318">
        <v>209.57464599609381</v>
      </c>
      <c r="C318">
        <f t="shared" si="14"/>
        <v>0.61866805351368537</v>
      </c>
      <c r="D318">
        <f t="shared" si="12"/>
        <v>0.1239857274407529</v>
      </c>
      <c r="E318">
        <f t="shared" si="13"/>
        <v>0.69036529661948509</v>
      </c>
    </row>
    <row r="319" spans="1:5" x14ac:dyDescent="0.25">
      <c r="A319">
        <v>9658</v>
      </c>
      <c r="B319">
        <v>210.03435516357419</v>
      </c>
      <c r="C319">
        <f t="shared" si="14"/>
        <v>0.62002512308894675</v>
      </c>
      <c r="D319">
        <f t="shared" si="12"/>
        <v>0.12480341928103485</v>
      </c>
      <c r="E319">
        <f t="shared" si="13"/>
        <v>0.69491828898007213</v>
      </c>
    </row>
    <row r="320" spans="1:5" x14ac:dyDescent="0.25">
      <c r="A320">
        <v>9689</v>
      </c>
      <c r="B320">
        <v>210.82012176513669</v>
      </c>
      <c r="C320">
        <f t="shared" si="14"/>
        <v>0.62234471996381779</v>
      </c>
      <c r="D320">
        <f t="shared" si="12"/>
        <v>0.1262093849207219</v>
      </c>
      <c r="E320">
        <f t="shared" si="13"/>
        <v>0.70274685042754337</v>
      </c>
    </row>
    <row r="321" spans="1:5" x14ac:dyDescent="0.25">
      <c r="A321">
        <v>9718</v>
      </c>
      <c r="B321">
        <v>211.85731506347659</v>
      </c>
      <c r="C321">
        <f t="shared" si="14"/>
        <v>0.62540653288470582</v>
      </c>
      <c r="D321">
        <f t="shared" si="12"/>
        <v>0.1280813400653435</v>
      </c>
      <c r="E321">
        <f t="shared" si="13"/>
        <v>0.71317008941924598</v>
      </c>
    </row>
    <row r="322" spans="1:5" x14ac:dyDescent="0.25">
      <c r="A322">
        <v>9748</v>
      </c>
      <c r="B322">
        <v>213.31425476074219</v>
      </c>
      <c r="C322">
        <f t="shared" si="14"/>
        <v>0.62970744458282668</v>
      </c>
      <c r="D322">
        <f t="shared" si="12"/>
        <v>0.13074199432716102</v>
      </c>
      <c r="E322">
        <f t="shared" si="13"/>
        <v>0.72798488630414782</v>
      </c>
    </row>
    <row r="323" spans="1:5" x14ac:dyDescent="0.25">
      <c r="A323">
        <v>9779</v>
      </c>
      <c r="B323">
        <v>214.9794006347656</v>
      </c>
      <c r="C323">
        <f t="shared" si="14"/>
        <v>0.63462298458911925</v>
      </c>
      <c r="D323">
        <f t="shared" ref="D323:D386" si="15">4/3*PI()*(C323/2)^3</f>
        <v>0.13382769993491872</v>
      </c>
      <c r="E323">
        <f t="shared" ref="E323:E386" si="16">D323/$D$2</f>
        <v>0.74516641284878982</v>
      </c>
    </row>
    <row r="324" spans="1:5" x14ac:dyDescent="0.25">
      <c r="A324">
        <v>9808</v>
      </c>
      <c r="B324">
        <v>216.707763671875</v>
      </c>
      <c r="C324">
        <f t="shared" ref="C324:C387" si="17">B324/$B$2*$C$2</f>
        <v>0.63972514277648607</v>
      </c>
      <c r="D324">
        <f t="shared" si="15"/>
        <v>0.13708151073106731</v>
      </c>
      <c r="E324">
        <f t="shared" si="16"/>
        <v>0.76328396639139595</v>
      </c>
    </row>
    <row r="325" spans="1:5" x14ac:dyDescent="0.25">
      <c r="A325">
        <v>9838</v>
      </c>
      <c r="B325">
        <v>218.57257843017581</v>
      </c>
      <c r="C325">
        <f t="shared" si="17"/>
        <v>0.64523010885288379</v>
      </c>
      <c r="D325">
        <f t="shared" si="15"/>
        <v>0.14065089411122789</v>
      </c>
      <c r="E325">
        <f t="shared" si="16"/>
        <v>0.78315866057481098</v>
      </c>
    </row>
    <row r="326" spans="1:5" x14ac:dyDescent="0.25">
      <c r="A326">
        <v>9869</v>
      </c>
      <c r="B326">
        <v>220.4017639160156</v>
      </c>
      <c r="C326">
        <f t="shared" si="17"/>
        <v>0.65062989668819793</v>
      </c>
      <c r="D326">
        <f t="shared" si="15"/>
        <v>0.14421175713675966</v>
      </c>
      <c r="E326">
        <f t="shared" si="16"/>
        <v>0.80298591254635188</v>
      </c>
    </row>
    <row r="327" spans="1:5" x14ac:dyDescent="0.25">
      <c r="A327">
        <v>9899</v>
      </c>
      <c r="B327">
        <v>222.20094299316409</v>
      </c>
      <c r="C327">
        <f t="shared" si="17"/>
        <v>0.65594110507550807</v>
      </c>
      <c r="D327">
        <f t="shared" si="15"/>
        <v>0.1477723445282243</v>
      </c>
      <c r="E327">
        <f t="shared" si="16"/>
        <v>0.82281162975902622</v>
      </c>
    </row>
    <row r="328" spans="1:5" x14ac:dyDescent="0.25">
      <c r="A328">
        <v>9928</v>
      </c>
      <c r="B328">
        <v>223.6888122558594</v>
      </c>
      <c r="C328">
        <f t="shared" si="17"/>
        <v>0.66033332139661649</v>
      </c>
      <c r="D328">
        <f t="shared" si="15"/>
        <v>0.15076074025136454</v>
      </c>
      <c r="E328">
        <f t="shared" si="16"/>
        <v>0.83945132484657548</v>
      </c>
    </row>
    <row r="329" spans="1:5" x14ac:dyDescent="0.25">
      <c r="A329">
        <v>9959</v>
      </c>
      <c r="B329">
        <v>225.2089538574219</v>
      </c>
      <c r="C329">
        <f t="shared" si="17"/>
        <v>0.66482080623159689</v>
      </c>
      <c r="D329">
        <f t="shared" si="15"/>
        <v>0.15385528898933204</v>
      </c>
      <c r="E329">
        <f t="shared" si="16"/>
        <v>0.8566820908507613</v>
      </c>
    </row>
    <row r="330" spans="1:5" x14ac:dyDescent="0.25">
      <c r="A330">
        <v>9989</v>
      </c>
      <c r="B330">
        <v>226.56293487548831</v>
      </c>
      <c r="C330">
        <f t="shared" si="17"/>
        <v>0.6688177820917266</v>
      </c>
      <c r="D330">
        <f t="shared" si="15"/>
        <v>0.15664699073187111</v>
      </c>
      <c r="E330">
        <f t="shared" si="16"/>
        <v>0.87222657360166578</v>
      </c>
    </row>
    <row r="331" spans="1:5" x14ac:dyDescent="0.25">
      <c r="A331">
        <v>10018</v>
      </c>
      <c r="B331">
        <v>227.8183288574219</v>
      </c>
      <c r="C331">
        <f t="shared" si="17"/>
        <v>0.67252372728134713</v>
      </c>
      <c r="D331">
        <f t="shared" si="15"/>
        <v>0.15926540712753659</v>
      </c>
      <c r="E331">
        <f t="shared" si="16"/>
        <v>0.88680618569879788</v>
      </c>
    </row>
    <row r="332" spans="1:5" x14ac:dyDescent="0.25">
      <c r="A332">
        <v>10049</v>
      </c>
      <c r="B332">
        <v>228.92427825927729</v>
      </c>
      <c r="C332">
        <f t="shared" si="17"/>
        <v>0.67578850943320745</v>
      </c>
      <c r="D332">
        <f t="shared" si="15"/>
        <v>0.161596158207027</v>
      </c>
      <c r="E332">
        <f t="shared" si="16"/>
        <v>0.89978404769591747</v>
      </c>
    </row>
    <row r="333" spans="1:5" x14ac:dyDescent="0.25">
      <c r="A333">
        <v>10079</v>
      </c>
      <c r="B333">
        <v>229.9392166137695</v>
      </c>
      <c r="C333">
        <f t="shared" si="17"/>
        <v>0.67878462536710615</v>
      </c>
      <c r="D333">
        <f t="shared" si="15"/>
        <v>0.16375501644007648</v>
      </c>
      <c r="E333">
        <f t="shared" si="16"/>
        <v>0.9118047926250531</v>
      </c>
    </row>
    <row r="334" spans="1:5" x14ac:dyDescent="0.25">
      <c r="A334">
        <v>10108</v>
      </c>
      <c r="B334">
        <v>230.83399963378909</v>
      </c>
      <c r="C334">
        <f t="shared" si="17"/>
        <v>0.68142604063316337</v>
      </c>
      <c r="D334">
        <f t="shared" si="15"/>
        <v>0.1656741688564578</v>
      </c>
      <c r="E334">
        <f t="shared" si="16"/>
        <v>0.92249083088559569</v>
      </c>
    </row>
    <row r="335" spans="1:5" x14ac:dyDescent="0.25">
      <c r="A335">
        <v>10138</v>
      </c>
      <c r="B335">
        <v>231.63959503173831</v>
      </c>
      <c r="C335">
        <f t="shared" si="17"/>
        <v>0.68380417246490277</v>
      </c>
      <c r="D335">
        <f t="shared" si="15"/>
        <v>0.16741480514214918</v>
      </c>
      <c r="E335">
        <f t="shared" si="16"/>
        <v>0.93218287294948721</v>
      </c>
    </row>
    <row r="336" spans="1:5" x14ac:dyDescent="0.25">
      <c r="A336">
        <v>10169</v>
      </c>
      <c r="B336">
        <v>232.3115158081055</v>
      </c>
      <c r="C336">
        <f t="shared" si="17"/>
        <v>0.68578769445466792</v>
      </c>
      <c r="D336">
        <f t="shared" si="15"/>
        <v>0.16887590381266121</v>
      </c>
      <c r="E336">
        <f t="shared" si="16"/>
        <v>0.94031842078938177</v>
      </c>
    </row>
    <row r="337" spans="1:5" x14ac:dyDescent="0.25">
      <c r="A337">
        <v>10198</v>
      </c>
      <c r="B337">
        <v>232.92659759521479</v>
      </c>
      <c r="C337">
        <f t="shared" si="17"/>
        <v>0.68760342674506014</v>
      </c>
      <c r="D337">
        <f t="shared" si="15"/>
        <v>0.17022083612129116</v>
      </c>
      <c r="E337">
        <f t="shared" si="16"/>
        <v>0.94780714236521102</v>
      </c>
    </row>
    <row r="338" spans="1:5" x14ac:dyDescent="0.25">
      <c r="A338">
        <v>10228</v>
      </c>
      <c r="B338">
        <v>233.55219268798831</v>
      </c>
      <c r="C338">
        <f t="shared" si="17"/>
        <v>0.68945019449931</v>
      </c>
      <c r="D338">
        <f t="shared" si="15"/>
        <v>0.17159606230396435</v>
      </c>
      <c r="E338">
        <f t="shared" si="16"/>
        <v>0.95546454335093123</v>
      </c>
    </row>
    <row r="339" spans="1:5" x14ac:dyDescent="0.25">
      <c r="A339">
        <v>10259</v>
      </c>
      <c r="B339">
        <v>234.0287170410156</v>
      </c>
      <c r="C339">
        <f t="shared" si="17"/>
        <v>0.69085690279905698</v>
      </c>
      <c r="D339">
        <f t="shared" si="15"/>
        <v>0.17264854636617491</v>
      </c>
      <c r="E339">
        <f t="shared" si="16"/>
        <v>0.96132488297867169</v>
      </c>
    </row>
    <row r="340" spans="1:5" x14ac:dyDescent="0.25">
      <c r="A340">
        <v>10288</v>
      </c>
      <c r="B340">
        <v>234.31767272949219</v>
      </c>
      <c r="C340">
        <f t="shared" si="17"/>
        <v>0.69170990509087449</v>
      </c>
      <c r="D340">
        <f t="shared" si="15"/>
        <v>0.17328884472907438</v>
      </c>
      <c r="E340">
        <f t="shared" si="16"/>
        <v>0.96489013019181802</v>
      </c>
    </row>
    <row r="341" spans="1:5" x14ac:dyDescent="0.25">
      <c r="A341">
        <v>10318</v>
      </c>
      <c r="B341">
        <v>234.7299880981445</v>
      </c>
      <c r="C341">
        <f t="shared" si="17"/>
        <v>0.69292706733559883</v>
      </c>
      <c r="D341">
        <f t="shared" si="15"/>
        <v>0.17420523467951188</v>
      </c>
      <c r="E341">
        <f t="shared" si="16"/>
        <v>0.96999268379223313</v>
      </c>
    </row>
    <row r="342" spans="1:5" x14ac:dyDescent="0.25">
      <c r="A342">
        <v>10349</v>
      </c>
      <c r="B342">
        <v>235.14198303222659</v>
      </c>
      <c r="C342">
        <f t="shared" si="17"/>
        <v>0.69414328365181688</v>
      </c>
      <c r="D342">
        <f t="shared" si="15"/>
        <v>0.17512413372362268</v>
      </c>
      <c r="E342">
        <f t="shared" si="16"/>
        <v>0.97510920828457082</v>
      </c>
    </row>
    <row r="343" spans="1:5" x14ac:dyDescent="0.25">
      <c r="A343">
        <v>10379</v>
      </c>
      <c r="B343">
        <v>235.4747009277344</v>
      </c>
      <c r="C343">
        <f t="shared" si="17"/>
        <v>0.69512547275109771</v>
      </c>
      <c r="D343">
        <f t="shared" si="15"/>
        <v>0.17586857013286245</v>
      </c>
      <c r="E343">
        <f t="shared" si="16"/>
        <v>0.97925430686234649</v>
      </c>
    </row>
    <row r="344" spans="1:5" x14ac:dyDescent="0.25">
      <c r="A344">
        <v>10408</v>
      </c>
      <c r="B344">
        <v>235.71699523925781</v>
      </c>
      <c r="C344">
        <f t="shared" si="17"/>
        <v>0.69584072983467837</v>
      </c>
      <c r="D344">
        <f t="shared" si="15"/>
        <v>0.17641201469442425</v>
      </c>
      <c r="E344">
        <f t="shared" si="16"/>
        <v>0.98228026213706265</v>
      </c>
    </row>
    <row r="345" spans="1:5" x14ac:dyDescent="0.25">
      <c r="A345">
        <v>10439</v>
      </c>
      <c r="B345">
        <v>235.91407775878909</v>
      </c>
      <c r="C345">
        <f t="shared" si="17"/>
        <v>0.69642252091040924</v>
      </c>
      <c r="D345">
        <f t="shared" si="15"/>
        <v>0.17685487798848906</v>
      </c>
      <c r="E345">
        <f t="shared" si="16"/>
        <v>0.98474617055797364</v>
      </c>
    </row>
    <row r="346" spans="1:5" x14ac:dyDescent="0.25">
      <c r="A346">
        <v>10469</v>
      </c>
      <c r="B346">
        <v>236.17082977294919</v>
      </c>
      <c r="C346">
        <f t="shared" si="17"/>
        <v>0.69718045738732026</v>
      </c>
      <c r="D346">
        <f t="shared" si="15"/>
        <v>0.17743293526023451</v>
      </c>
      <c r="E346">
        <f t="shared" si="16"/>
        <v>0.98796485296690095</v>
      </c>
    </row>
    <row r="347" spans="1:5" x14ac:dyDescent="0.25">
      <c r="A347">
        <v>10498</v>
      </c>
      <c r="B347">
        <v>236.3369064331055</v>
      </c>
      <c r="C347">
        <f t="shared" si="17"/>
        <v>0.69767071861899077</v>
      </c>
      <c r="D347">
        <f t="shared" si="15"/>
        <v>0.1778075140665924</v>
      </c>
      <c r="E347">
        <f t="shared" si="16"/>
        <v>0.9900505463293261</v>
      </c>
    </row>
    <row r="348" spans="1:5" x14ac:dyDescent="0.25">
      <c r="A348">
        <v>10529</v>
      </c>
      <c r="B348">
        <v>236.43023681640619</v>
      </c>
      <c r="C348">
        <f t="shared" si="17"/>
        <v>0.69794623155757107</v>
      </c>
      <c r="D348">
        <f t="shared" si="15"/>
        <v>0.17801824794549925</v>
      </c>
      <c r="E348">
        <f t="shared" si="16"/>
        <v>0.99122393426535949</v>
      </c>
    </row>
    <row r="349" spans="1:5" x14ac:dyDescent="0.25">
      <c r="A349">
        <v>10559</v>
      </c>
      <c r="B349">
        <v>236.6235427856445</v>
      </c>
      <c r="C349">
        <f t="shared" si="17"/>
        <v>0.69851687419018937</v>
      </c>
      <c r="D349">
        <f t="shared" si="15"/>
        <v>0.17845524957554745</v>
      </c>
      <c r="E349">
        <f t="shared" si="16"/>
        <v>0.99365720433747795</v>
      </c>
    </row>
    <row r="350" spans="1:5" x14ac:dyDescent="0.25">
      <c r="A350">
        <v>10588</v>
      </c>
      <c r="B350">
        <v>236.7679748535156</v>
      </c>
      <c r="C350">
        <f t="shared" si="17"/>
        <v>0.69894324020345433</v>
      </c>
      <c r="D350">
        <f t="shared" si="15"/>
        <v>0.17878222967416804</v>
      </c>
      <c r="E350">
        <f t="shared" si="16"/>
        <v>0.99547786319420595</v>
      </c>
    </row>
    <row r="351" spans="1:5" x14ac:dyDescent="0.25">
      <c r="A351">
        <v>10618</v>
      </c>
      <c r="B351">
        <v>236.91107940673831</v>
      </c>
      <c r="C351">
        <f t="shared" si="17"/>
        <v>0.69936568737004945</v>
      </c>
      <c r="D351">
        <f t="shared" si="15"/>
        <v>0.17910659809118784</v>
      </c>
      <c r="E351">
        <f t="shared" si="16"/>
        <v>0.99728397993886819</v>
      </c>
    </row>
    <row r="352" spans="1:5" x14ac:dyDescent="0.25">
      <c r="A352">
        <v>10649</v>
      </c>
      <c r="B352">
        <v>237.07707214355469</v>
      </c>
      <c r="C352">
        <f t="shared" si="17"/>
        <v>0.69985570085853954</v>
      </c>
      <c r="D352">
        <f t="shared" si="15"/>
        <v>0.17948333728882518</v>
      </c>
      <c r="E352">
        <f t="shared" si="16"/>
        <v>0.99938170258238268</v>
      </c>
    </row>
    <row r="353" spans="1:5" x14ac:dyDescent="0.25">
      <c r="A353">
        <v>10678</v>
      </c>
      <c r="B353">
        <v>237.20464324951169</v>
      </c>
      <c r="C353">
        <f t="shared" si="17"/>
        <v>0.70023229301467493</v>
      </c>
      <c r="D353">
        <f t="shared" si="15"/>
        <v>0.17977323302590137</v>
      </c>
      <c r="E353">
        <f t="shared" si="16"/>
        <v>1.0009958718956287</v>
      </c>
    </row>
    <row r="354" spans="1:5" x14ac:dyDescent="0.25">
      <c r="A354">
        <v>10708</v>
      </c>
      <c r="B354">
        <v>237.30311584472659</v>
      </c>
      <c r="C354">
        <f t="shared" si="17"/>
        <v>0.70052298585357498</v>
      </c>
      <c r="D354">
        <f t="shared" si="15"/>
        <v>0.17999721793599102</v>
      </c>
      <c r="E354">
        <f t="shared" si="16"/>
        <v>1.0022430429376843</v>
      </c>
    </row>
    <row r="355" spans="1:5" x14ac:dyDescent="0.25">
      <c r="A355">
        <v>10739</v>
      </c>
      <c r="B355">
        <v>237.3514099121094</v>
      </c>
      <c r="C355">
        <f t="shared" si="17"/>
        <v>0.70066555079277348</v>
      </c>
      <c r="D355">
        <f t="shared" si="15"/>
        <v>0.18010713516506843</v>
      </c>
      <c r="E355">
        <f t="shared" si="16"/>
        <v>1.0028550733868495</v>
      </c>
    </row>
    <row r="356" spans="1:5" x14ac:dyDescent="0.25">
      <c r="A356">
        <v>10768</v>
      </c>
      <c r="B356">
        <v>237.44583892822271</v>
      </c>
      <c r="C356">
        <f t="shared" si="17"/>
        <v>0.70094430691480514</v>
      </c>
      <c r="D356">
        <f t="shared" si="15"/>
        <v>0.18032218474181116</v>
      </c>
      <c r="E356">
        <f t="shared" si="16"/>
        <v>1.0040524915728002</v>
      </c>
    </row>
    <row r="357" spans="1:5" x14ac:dyDescent="0.25">
      <c r="A357">
        <v>10798</v>
      </c>
      <c r="B357">
        <v>237.5486145019531</v>
      </c>
      <c r="C357">
        <f t="shared" si="17"/>
        <v>0.70124770222222077</v>
      </c>
      <c r="D357">
        <f t="shared" si="15"/>
        <v>0.18055643696830553</v>
      </c>
      <c r="E357">
        <f t="shared" si="16"/>
        <v>1.005356832089775</v>
      </c>
    </row>
    <row r="358" spans="1:5" x14ac:dyDescent="0.25">
      <c r="A358">
        <v>10829</v>
      </c>
      <c r="B358">
        <v>237.59153747558591</v>
      </c>
      <c r="C358">
        <f t="shared" si="17"/>
        <v>0.70137441159788128</v>
      </c>
      <c r="D358">
        <f t="shared" si="15"/>
        <v>0.18065432959939978</v>
      </c>
      <c r="E358">
        <f t="shared" si="16"/>
        <v>1.0059019083392533</v>
      </c>
    </row>
    <row r="359" spans="1:5" x14ac:dyDescent="0.25">
      <c r="A359">
        <v>10858</v>
      </c>
      <c r="B359">
        <v>237.71333312988281</v>
      </c>
      <c r="C359">
        <f t="shared" si="17"/>
        <v>0.70173395451879217</v>
      </c>
      <c r="D359">
        <f t="shared" si="15"/>
        <v>0.18093229648794765</v>
      </c>
      <c r="E359">
        <f t="shared" si="16"/>
        <v>1.0074496565956357</v>
      </c>
    </row>
    <row r="360" spans="1:5" x14ac:dyDescent="0.25">
      <c r="A360">
        <v>10888</v>
      </c>
      <c r="B360">
        <v>237.74204254150391</v>
      </c>
      <c r="C360">
        <f t="shared" si="17"/>
        <v>0.70181870520855572</v>
      </c>
      <c r="D360">
        <f t="shared" si="15"/>
        <v>0.18099785974959628</v>
      </c>
      <c r="E360">
        <f t="shared" si="16"/>
        <v>1.0078147195872371</v>
      </c>
    </row>
    <row r="361" spans="1:5" x14ac:dyDescent="0.25">
      <c r="A361">
        <v>10919</v>
      </c>
      <c r="B361">
        <v>237.80440521240229</v>
      </c>
      <c r="C361">
        <f t="shared" si="17"/>
        <v>0.70200280091361233</v>
      </c>
      <c r="D361">
        <f t="shared" si="15"/>
        <v>0.18114033103005051</v>
      </c>
      <c r="E361">
        <f t="shared" si="16"/>
        <v>1.0086080143464065</v>
      </c>
    </row>
    <row r="362" spans="1:5" x14ac:dyDescent="0.25">
      <c r="A362">
        <v>11006</v>
      </c>
      <c r="B362">
        <v>235.31050109863281</v>
      </c>
      <c r="C362">
        <f t="shared" si="17"/>
        <v>0.6946407519578226</v>
      </c>
      <c r="D362">
        <f t="shared" si="15"/>
        <v>0.17550091971890813</v>
      </c>
      <c r="E362">
        <f t="shared" si="16"/>
        <v>0.97720719150220858</v>
      </c>
    </row>
    <row r="363" spans="1:5" x14ac:dyDescent="0.25">
      <c r="A363">
        <v>11036</v>
      </c>
      <c r="B363">
        <v>227.42537689208979</v>
      </c>
      <c r="C363">
        <f t="shared" si="17"/>
        <v>0.67136372614494577</v>
      </c>
      <c r="D363">
        <f t="shared" si="15"/>
        <v>0.1584427019944708</v>
      </c>
      <c r="E363">
        <f t="shared" si="16"/>
        <v>0.88222527880779511</v>
      </c>
    </row>
    <row r="364" spans="1:5" x14ac:dyDescent="0.25">
      <c r="A364">
        <v>11066</v>
      </c>
      <c r="B364">
        <v>221.82981872558591</v>
      </c>
      <c r="C364">
        <f t="shared" si="17"/>
        <v>0.65484553968808734</v>
      </c>
      <c r="D364">
        <f t="shared" si="15"/>
        <v>0.14703314393716646</v>
      </c>
      <c r="E364">
        <f t="shared" si="16"/>
        <v>0.81869568475599508</v>
      </c>
    </row>
    <row r="365" spans="1:5" x14ac:dyDescent="0.25">
      <c r="A365">
        <v>11096</v>
      </c>
      <c r="B365">
        <v>218.50749206542969</v>
      </c>
      <c r="C365">
        <f t="shared" si="17"/>
        <v>0.64503797275552155</v>
      </c>
      <c r="D365">
        <f t="shared" si="15"/>
        <v>0.14052528279631343</v>
      </c>
      <c r="E365">
        <f t="shared" si="16"/>
        <v>0.78245924383975884</v>
      </c>
    </row>
    <row r="366" spans="1:5" x14ac:dyDescent="0.25">
      <c r="A366">
        <v>11126</v>
      </c>
      <c r="B366">
        <v>216.57398986816409</v>
      </c>
      <c r="C366">
        <f t="shared" si="17"/>
        <v>0.63933024014711703</v>
      </c>
      <c r="D366">
        <f t="shared" si="15"/>
        <v>0.13682780596584626</v>
      </c>
      <c r="E366">
        <f t="shared" si="16"/>
        <v>0.76187131213585424</v>
      </c>
    </row>
    <row r="367" spans="1:5" x14ac:dyDescent="0.25">
      <c r="A367">
        <v>11156</v>
      </c>
      <c r="B367">
        <v>215.51426696777341</v>
      </c>
      <c r="C367">
        <f t="shared" si="17"/>
        <v>0.6362019194433769</v>
      </c>
      <c r="D367">
        <f t="shared" si="15"/>
        <v>0.13482907265249264</v>
      </c>
      <c r="E367">
        <f t="shared" si="16"/>
        <v>0.7507421592468978</v>
      </c>
    </row>
    <row r="368" spans="1:5" x14ac:dyDescent="0.25">
      <c r="A368">
        <v>11186</v>
      </c>
      <c r="B368">
        <v>214.89226531982419</v>
      </c>
      <c r="C368">
        <f t="shared" si="17"/>
        <v>0.63436575960166486</v>
      </c>
      <c r="D368">
        <f t="shared" si="15"/>
        <v>0.13366503700663016</v>
      </c>
      <c r="E368">
        <f t="shared" si="16"/>
        <v>0.74426068891543962</v>
      </c>
    </row>
    <row r="369" spans="1:5" x14ac:dyDescent="0.25">
      <c r="A369">
        <v>11216</v>
      </c>
      <c r="B369">
        <v>214.35784912109381</v>
      </c>
      <c r="C369">
        <f t="shared" si="17"/>
        <v>0.63278815355173801</v>
      </c>
      <c r="D369">
        <f t="shared" si="15"/>
        <v>0.13267027907344189</v>
      </c>
      <c r="E369">
        <f t="shared" si="16"/>
        <v>0.73872177431788433</v>
      </c>
    </row>
    <row r="370" spans="1:5" x14ac:dyDescent="0.25">
      <c r="A370">
        <v>11246</v>
      </c>
      <c r="B370">
        <v>213.95986175537109</v>
      </c>
      <c r="C370">
        <f t="shared" si="17"/>
        <v>0.63161328782451975</v>
      </c>
      <c r="D370">
        <f t="shared" si="15"/>
        <v>0.13193268365560651</v>
      </c>
      <c r="E370">
        <f t="shared" si="16"/>
        <v>0.73461476708463302</v>
      </c>
    </row>
    <row r="371" spans="1:5" x14ac:dyDescent="0.25">
      <c r="A371">
        <v>11277</v>
      </c>
      <c r="B371">
        <v>213.63082122802729</v>
      </c>
      <c r="C371">
        <f t="shared" si="17"/>
        <v>0.6306419543809566</v>
      </c>
      <c r="D371">
        <f t="shared" si="15"/>
        <v>0.13132493685749444</v>
      </c>
      <c r="E371">
        <f t="shared" si="16"/>
        <v>0.731230770335905</v>
      </c>
    </row>
    <row r="372" spans="1:5" x14ac:dyDescent="0.25">
      <c r="A372">
        <v>11306</v>
      </c>
      <c r="B372">
        <v>213.3549499511719</v>
      </c>
      <c r="C372">
        <f t="shared" si="17"/>
        <v>0.6298275775031561</v>
      </c>
      <c r="D372">
        <f t="shared" si="15"/>
        <v>0.1308168358157813</v>
      </c>
      <c r="E372">
        <f t="shared" si="16"/>
        <v>0.72840161141886284</v>
      </c>
    </row>
    <row r="373" spans="1:5" x14ac:dyDescent="0.25">
      <c r="A373">
        <v>11336</v>
      </c>
      <c r="B373">
        <v>213.12158203125</v>
      </c>
      <c r="C373">
        <f t="shared" si="17"/>
        <v>0.62913867128511436</v>
      </c>
      <c r="D373">
        <f t="shared" si="15"/>
        <v>0.13038804230076359</v>
      </c>
      <c r="E373">
        <f t="shared" si="16"/>
        <v>0.72601404497638533</v>
      </c>
    </row>
    <row r="374" spans="1:5" x14ac:dyDescent="0.25">
      <c r="A374">
        <v>11367</v>
      </c>
      <c r="B374">
        <v>212.86188507080081</v>
      </c>
      <c r="C374">
        <f t="shared" si="17"/>
        <v>0.62837204127478608</v>
      </c>
      <c r="D374">
        <f t="shared" si="15"/>
        <v>0.12991197413406544</v>
      </c>
      <c r="E374">
        <f t="shared" si="16"/>
        <v>0.72336324840570165</v>
      </c>
    </row>
    <row r="375" spans="1:5" x14ac:dyDescent="0.25">
      <c r="A375">
        <v>11396</v>
      </c>
      <c r="B375">
        <v>212.7138595581055</v>
      </c>
      <c r="C375">
        <f t="shared" si="17"/>
        <v>0.62793506734898363</v>
      </c>
      <c r="D375">
        <f t="shared" si="15"/>
        <v>0.1296411377162732</v>
      </c>
      <c r="E375">
        <f t="shared" si="16"/>
        <v>0.72185520334467768</v>
      </c>
    </row>
    <row r="376" spans="1:5" x14ac:dyDescent="0.25">
      <c r="A376">
        <v>11426</v>
      </c>
      <c r="B376">
        <v>212.55833435058591</v>
      </c>
      <c r="C376">
        <f t="shared" si="17"/>
        <v>0.62747595419170665</v>
      </c>
      <c r="D376">
        <f t="shared" si="15"/>
        <v>0.12935698519214711</v>
      </c>
      <c r="E376">
        <f t="shared" si="16"/>
        <v>0.72027301283248968</v>
      </c>
    </row>
    <row r="377" spans="1:5" x14ac:dyDescent="0.25">
      <c r="A377">
        <v>11457</v>
      </c>
      <c r="B377">
        <v>212.360237121582</v>
      </c>
      <c r="C377">
        <f t="shared" si="17"/>
        <v>0.62689116767570519</v>
      </c>
      <c r="D377">
        <f t="shared" si="15"/>
        <v>0.12899565305336122</v>
      </c>
      <c r="E377">
        <f t="shared" si="16"/>
        <v>0.71826107827905261</v>
      </c>
    </row>
    <row r="378" spans="1:5" x14ac:dyDescent="0.25">
      <c r="A378">
        <v>11486</v>
      </c>
      <c r="B378">
        <v>212.2554931640625</v>
      </c>
      <c r="C378">
        <f t="shared" si="17"/>
        <v>0.62658196166460634</v>
      </c>
      <c r="D378">
        <f t="shared" si="15"/>
        <v>0.12880487084147682</v>
      </c>
      <c r="E378">
        <f t="shared" si="16"/>
        <v>0.71719878327932995</v>
      </c>
    </row>
    <row r="379" spans="1:5" x14ac:dyDescent="0.25">
      <c r="A379">
        <v>11516</v>
      </c>
      <c r="B379">
        <v>212.11667633056641</v>
      </c>
      <c r="C379">
        <f t="shared" si="17"/>
        <v>0.626172171922313</v>
      </c>
      <c r="D379">
        <f t="shared" si="15"/>
        <v>0.12855231775925385</v>
      </c>
      <c r="E379">
        <f t="shared" si="16"/>
        <v>0.71579254171330498</v>
      </c>
    </row>
    <row r="380" spans="1:5" x14ac:dyDescent="0.25">
      <c r="A380">
        <v>11546</v>
      </c>
      <c r="B380">
        <v>212.03122711181641</v>
      </c>
      <c r="C380">
        <f t="shared" si="17"/>
        <v>0.62591992432057153</v>
      </c>
      <c r="D380">
        <f t="shared" si="15"/>
        <v>0.12839702203960307</v>
      </c>
      <c r="E380">
        <f t="shared" si="16"/>
        <v>0.71492783915621694</v>
      </c>
    </row>
    <row r="381" spans="1:5" x14ac:dyDescent="0.25">
      <c r="A381">
        <v>11576</v>
      </c>
      <c r="B381">
        <v>211.96197509765619</v>
      </c>
      <c r="C381">
        <f t="shared" si="17"/>
        <v>0.62571549115262437</v>
      </c>
      <c r="D381">
        <f t="shared" si="15"/>
        <v>0.1282712549721339</v>
      </c>
      <c r="E381">
        <f t="shared" si="16"/>
        <v>0.71422755517490299</v>
      </c>
    </row>
    <row r="382" spans="1:5" x14ac:dyDescent="0.25">
      <c r="A382">
        <v>11606</v>
      </c>
      <c r="B382">
        <v>211.75892639160159</v>
      </c>
      <c r="C382">
        <f t="shared" si="17"/>
        <v>0.62511608778898642</v>
      </c>
      <c r="D382">
        <f t="shared" si="15"/>
        <v>0.12790297613022786</v>
      </c>
      <c r="E382">
        <f t="shared" si="16"/>
        <v>0.71217694066322346</v>
      </c>
    </row>
    <row r="383" spans="1:5" x14ac:dyDescent="0.25">
      <c r="A383">
        <v>11636</v>
      </c>
      <c r="B383">
        <v>211.7170333862305</v>
      </c>
      <c r="C383">
        <f t="shared" si="17"/>
        <v>0.62499241889781121</v>
      </c>
      <c r="D383">
        <f t="shared" si="15"/>
        <v>0.12782708067418386</v>
      </c>
      <c r="E383">
        <f t="shared" si="16"/>
        <v>0.71175434694937101</v>
      </c>
    </row>
    <row r="384" spans="1:5" x14ac:dyDescent="0.25">
      <c r="A384">
        <v>11666</v>
      </c>
      <c r="B384">
        <v>211.66015625</v>
      </c>
      <c r="C384">
        <f t="shared" si="17"/>
        <v>0.62482451658790206</v>
      </c>
      <c r="D384">
        <f t="shared" si="15"/>
        <v>0.12772408728023249</v>
      </c>
      <c r="E384">
        <f t="shared" si="16"/>
        <v>0.71118086912710266</v>
      </c>
    </row>
    <row r="385" spans="1:5" x14ac:dyDescent="0.25">
      <c r="A385">
        <v>11696</v>
      </c>
      <c r="B385">
        <v>211.599235534668</v>
      </c>
      <c r="C385">
        <f t="shared" si="17"/>
        <v>0.62464467756112485</v>
      </c>
      <c r="D385">
        <f t="shared" si="15"/>
        <v>0.12761383313202823</v>
      </c>
      <c r="E385">
        <f t="shared" si="16"/>
        <v>0.71056696267754826</v>
      </c>
    </row>
    <row r="386" spans="1:5" x14ac:dyDescent="0.25">
      <c r="A386">
        <v>11726</v>
      </c>
      <c r="B386">
        <v>211.52458953857419</v>
      </c>
      <c r="C386">
        <f t="shared" si="17"/>
        <v>0.62442432126331759</v>
      </c>
      <c r="D386">
        <f t="shared" si="15"/>
        <v>0.12747882553217083</v>
      </c>
      <c r="E386">
        <f t="shared" si="16"/>
        <v>0.70981522646044237</v>
      </c>
    </row>
    <row r="387" spans="1:5" x14ac:dyDescent="0.25">
      <c r="A387">
        <v>11756</v>
      </c>
      <c r="B387">
        <v>211.42008972167969</v>
      </c>
      <c r="C387">
        <f t="shared" si="17"/>
        <v>0.62411583595965237</v>
      </c>
      <c r="D387">
        <f t="shared" ref="D387:D450" si="18">4/3*PI()*(C387/2)^3</f>
        <v>0.12728998317879336</v>
      </c>
      <c r="E387">
        <f t="shared" ref="E387:E450" si="19">D387/$D$2</f>
        <v>0.70876373279262439</v>
      </c>
    </row>
    <row r="388" spans="1:5" x14ac:dyDescent="0.25">
      <c r="A388">
        <v>11786</v>
      </c>
      <c r="B388">
        <v>211.33864593505859</v>
      </c>
      <c r="C388">
        <f t="shared" ref="C388:C451" si="20">B388/$B$2*$C$2</f>
        <v>0.6238754124642425</v>
      </c>
      <c r="D388">
        <f t="shared" si="18"/>
        <v>0.12714293492294901</v>
      </c>
      <c r="E388">
        <f t="shared" si="19"/>
        <v>0.70794495296321314</v>
      </c>
    </row>
    <row r="389" spans="1:5" x14ac:dyDescent="0.25">
      <c r="A389">
        <v>11816</v>
      </c>
      <c r="B389">
        <v>211.21285247802729</v>
      </c>
      <c r="C389">
        <f t="shared" si="20"/>
        <v>0.62350406795910729</v>
      </c>
      <c r="D389">
        <f t="shared" si="18"/>
        <v>0.12691603513416341</v>
      </c>
      <c r="E389">
        <f t="shared" si="19"/>
        <v>0.70668155157644696</v>
      </c>
    </row>
    <row r="390" spans="1:5" x14ac:dyDescent="0.25">
      <c r="A390">
        <v>11846</v>
      </c>
      <c r="B390">
        <v>211.17861175537109</v>
      </c>
      <c r="C390">
        <f t="shared" si="20"/>
        <v>0.62340298874155242</v>
      </c>
      <c r="D390">
        <f t="shared" si="18"/>
        <v>0.12685432024922449</v>
      </c>
      <c r="E390">
        <f t="shared" si="19"/>
        <v>0.70633791674261459</v>
      </c>
    </row>
    <row r="391" spans="1:5" x14ac:dyDescent="0.25">
      <c r="A391">
        <v>11876</v>
      </c>
      <c r="B391">
        <v>211.12456512451169</v>
      </c>
      <c r="C391">
        <f t="shared" si="20"/>
        <v>0.62324344213345095</v>
      </c>
      <c r="D391">
        <f t="shared" si="18"/>
        <v>0.12675694825609898</v>
      </c>
      <c r="E391">
        <f t="shared" si="19"/>
        <v>0.7057957394589538</v>
      </c>
    </row>
    <row r="392" spans="1:5" x14ac:dyDescent="0.25">
      <c r="A392">
        <v>11906</v>
      </c>
      <c r="B392">
        <v>211.03520202636719</v>
      </c>
      <c r="C392">
        <f t="shared" si="20"/>
        <v>0.62297964069066547</v>
      </c>
      <c r="D392">
        <f t="shared" si="18"/>
        <v>0.1265960584083009</v>
      </c>
      <c r="E392">
        <f t="shared" si="19"/>
        <v>0.70489988822034044</v>
      </c>
    </row>
    <row r="393" spans="1:5" x14ac:dyDescent="0.25">
      <c r="A393">
        <v>11936</v>
      </c>
      <c r="B393">
        <v>211.04338073730469</v>
      </c>
      <c r="C393">
        <f t="shared" si="20"/>
        <v>0.62300378438968929</v>
      </c>
      <c r="D393">
        <f t="shared" si="18"/>
        <v>0.12661077774448229</v>
      </c>
      <c r="E393">
        <f t="shared" si="19"/>
        <v>0.70498184699977939</v>
      </c>
    </row>
    <row r="394" spans="1:5" x14ac:dyDescent="0.25">
      <c r="A394">
        <v>11966</v>
      </c>
      <c r="B394">
        <v>210.91071319580081</v>
      </c>
      <c r="C394">
        <f t="shared" si="20"/>
        <v>0.62261214746587856</v>
      </c>
      <c r="D394">
        <f t="shared" si="18"/>
        <v>0.12637215499832746</v>
      </c>
      <c r="E394">
        <f t="shared" si="19"/>
        <v>0.70365317097932334</v>
      </c>
    </row>
    <row r="395" spans="1:5" x14ac:dyDescent="0.25">
      <c r="A395">
        <v>11996</v>
      </c>
      <c r="B395">
        <v>210.87713623046881</v>
      </c>
      <c r="C395">
        <f t="shared" si="20"/>
        <v>0.62251302767165861</v>
      </c>
      <c r="D395">
        <f t="shared" si="18"/>
        <v>0.12631180930147481</v>
      </c>
      <c r="E395">
        <f t="shared" si="19"/>
        <v>0.70331715992573418</v>
      </c>
    </row>
    <row r="396" spans="1:5" x14ac:dyDescent="0.25">
      <c r="A396">
        <v>12026</v>
      </c>
      <c r="B396">
        <v>210.81024932861331</v>
      </c>
      <c r="C396">
        <f t="shared" si="20"/>
        <v>0.62231557635697388</v>
      </c>
      <c r="D396">
        <f t="shared" si="18"/>
        <v>0.12619165507904284</v>
      </c>
      <c r="E396">
        <f t="shared" si="19"/>
        <v>0.70264812884351568</v>
      </c>
    </row>
    <row r="397" spans="1:5" x14ac:dyDescent="0.25">
      <c r="A397">
        <v>12056</v>
      </c>
      <c r="B397">
        <v>210.82906341552729</v>
      </c>
      <c r="C397">
        <f t="shared" si="20"/>
        <v>0.62237111587357141</v>
      </c>
      <c r="D397">
        <f t="shared" si="18"/>
        <v>0.12622544460305005</v>
      </c>
      <c r="E397">
        <f t="shared" si="19"/>
        <v>0.70283627239233681</v>
      </c>
    </row>
    <row r="398" spans="1:5" x14ac:dyDescent="0.25">
      <c r="A398">
        <v>12086</v>
      </c>
      <c r="B398">
        <v>210.71828460693359</v>
      </c>
      <c r="C398">
        <f t="shared" si="20"/>
        <v>0.62204409487559953</v>
      </c>
      <c r="D398">
        <f t="shared" si="18"/>
        <v>0.12602657603018816</v>
      </c>
      <c r="E398">
        <f t="shared" si="19"/>
        <v>0.70172895170207672</v>
      </c>
    </row>
    <row r="399" spans="1:5" x14ac:dyDescent="0.25">
      <c r="A399">
        <v>12116</v>
      </c>
      <c r="B399">
        <v>210.731575012207</v>
      </c>
      <c r="C399">
        <f t="shared" si="20"/>
        <v>0.62208332838651326</v>
      </c>
      <c r="D399">
        <f t="shared" si="18"/>
        <v>0.12605042374588993</v>
      </c>
      <c r="E399">
        <f t="shared" si="19"/>
        <v>0.70186173823859166</v>
      </c>
    </row>
    <row r="400" spans="1:5" x14ac:dyDescent="0.25">
      <c r="A400">
        <v>12146</v>
      </c>
      <c r="B400">
        <v>210.63234710693359</v>
      </c>
      <c r="C400">
        <f t="shared" si="20"/>
        <v>0.62179040585899104</v>
      </c>
      <c r="D400">
        <f t="shared" si="18"/>
        <v>0.12587244618067181</v>
      </c>
      <c r="E400">
        <f t="shared" si="19"/>
        <v>0.70087074082994127</v>
      </c>
    </row>
    <row r="401" spans="1:5" x14ac:dyDescent="0.25">
      <c r="A401">
        <v>12176</v>
      </c>
      <c r="B401">
        <v>210.6267166137695</v>
      </c>
      <c r="C401">
        <f t="shared" si="20"/>
        <v>0.62177378454380483</v>
      </c>
      <c r="D401">
        <f t="shared" si="18"/>
        <v>0.12586235221819408</v>
      </c>
      <c r="E401">
        <f t="shared" si="19"/>
        <v>0.70081453660753734</v>
      </c>
    </row>
    <row r="402" spans="1:5" x14ac:dyDescent="0.25">
      <c r="A402">
        <v>12206</v>
      </c>
      <c r="B402">
        <v>210.56124114990229</v>
      </c>
      <c r="C402">
        <f t="shared" si="20"/>
        <v>0.62158049981897034</v>
      </c>
      <c r="D402">
        <f t="shared" si="18"/>
        <v>0.12574501191313353</v>
      </c>
      <c r="E402">
        <f t="shared" si="19"/>
        <v>0.70016117370697872</v>
      </c>
    </row>
    <row r="403" spans="1:5" x14ac:dyDescent="0.25">
      <c r="A403">
        <v>12236</v>
      </c>
      <c r="B403">
        <v>210.50999450683591</v>
      </c>
      <c r="C403">
        <f t="shared" si="20"/>
        <v>0.6214292188242474</v>
      </c>
      <c r="D403">
        <f t="shared" si="18"/>
        <v>0.12565322234895365</v>
      </c>
      <c r="E403">
        <f t="shared" si="19"/>
        <v>0.69965007996248385</v>
      </c>
    </row>
    <row r="404" spans="1:5" x14ac:dyDescent="0.25">
      <c r="A404">
        <v>12266</v>
      </c>
      <c r="B404">
        <v>210.49446105957031</v>
      </c>
      <c r="C404">
        <f t="shared" si="20"/>
        <v>0.62138336381378811</v>
      </c>
      <c r="D404">
        <f t="shared" si="18"/>
        <v>0.12562540870020061</v>
      </c>
      <c r="E404">
        <f t="shared" si="19"/>
        <v>0.69949521070238585</v>
      </c>
    </row>
    <row r="405" spans="1:5" x14ac:dyDescent="0.25">
      <c r="A405">
        <v>12296</v>
      </c>
      <c r="B405">
        <v>210.45052337646479</v>
      </c>
      <c r="C405">
        <f t="shared" si="20"/>
        <v>0.62125365899785678</v>
      </c>
      <c r="D405">
        <f t="shared" si="18"/>
        <v>0.12554675764267209</v>
      </c>
      <c r="E405">
        <f t="shared" si="19"/>
        <v>0.69905727351573621</v>
      </c>
    </row>
    <row r="406" spans="1:5" x14ac:dyDescent="0.25">
      <c r="A406">
        <v>12326</v>
      </c>
      <c r="B406">
        <v>210.4201736450195</v>
      </c>
      <c r="C406">
        <f t="shared" si="20"/>
        <v>0.62116406605502406</v>
      </c>
      <c r="D406">
        <f t="shared" si="18"/>
        <v>0.12549244899786471</v>
      </c>
      <c r="E406">
        <f t="shared" si="19"/>
        <v>0.69875487738954212</v>
      </c>
    </row>
    <row r="407" spans="1:5" x14ac:dyDescent="0.25">
      <c r="A407">
        <v>12356</v>
      </c>
      <c r="B407">
        <v>210.36601257324219</v>
      </c>
      <c r="C407">
        <f t="shared" si="20"/>
        <v>0.62100418161531312</v>
      </c>
      <c r="D407">
        <f t="shared" si="18"/>
        <v>0.12539557060297626</v>
      </c>
      <c r="E407">
        <f t="shared" si="19"/>
        <v>0.69821544851168882</v>
      </c>
    </row>
    <row r="408" spans="1:5" x14ac:dyDescent="0.25">
      <c r="A408">
        <v>12386</v>
      </c>
      <c r="B408">
        <v>210.3296813964844</v>
      </c>
      <c r="C408">
        <f t="shared" si="20"/>
        <v>0.6208969313403585</v>
      </c>
      <c r="D408">
        <f t="shared" si="18"/>
        <v>0.1253306126495366</v>
      </c>
      <c r="E408">
        <f t="shared" si="19"/>
        <v>0.69785375593852073</v>
      </c>
    </row>
    <row r="409" spans="1:5" x14ac:dyDescent="0.25">
      <c r="A409">
        <v>12416</v>
      </c>
      <c r="B409">
        <v>210.25498199462891</v>
      </c>
      <c r="C409">
        <f t="shared" si="20"/>
        <v>0.62067641738780044</v>
      </c>
      <c r="D409">
        <f t="shared" si="18"/>
        <v>0.12519712511030676</v>
      </c>
      <c r="E409">
        <f t="shared" si="19"/>
        <v>0.69711048357550254</v>
      </c>
    </row>
    <row r="410" spans="1:5" x14ac:dyDescent="0.25">
      <c r="A410">
        <v>12446</v>
      </c>
      <c r="B410">
        <v>210.28392028808591</v>
      </c>
      <c r="C410">
        <f t="shared" si="20"/>
        <v>0.62076184374078291</v>
      </c>
      <c r="D410">
        <f t="shared" si="18"/>
        <v>0.12524882647475527</v>
      </c>
      <c r="E410">
        <f t="shared" si="19"/>
        <v>0.6973983620961991</v>
      </c>
    </row>
    <row r="411" spans="1:5" x14ac:dyDescent="0.25">
      <c r="A411">
        <v>12476</v>
      </c>
      <c r="B411">
        <v>210.17738342285159</v>
      </c>
      <c r="C411">
        <f t="shared" si="20"/>
        <v>0.62044734503446908</v>
      </c>
      <c r="D411">
        <f t="shared" si="18"/>
        <v>0.12505855717388467</v>
      </c>
      <c r="E411">
        <f t="shared" si="19"/>
        <v>0.69633892303781331</v>
      </c>
    </row>
    <row r="412" spans="1:5" x14ac:dyDescent="0.25">
      <c r="A412">
        <v>12506</v>
      </c>
      <c r="B412">
        <v>210.192512512207</v>
      </c>
      <c r="C412">
        <f t="shared" si="20"/>
        <v>0.62049200637324142</v>
      </c>
      <c r="D412">
        <f t="shared" si="18"/>
        <v>0.12508556519326861</v>
      </c>
      <c r="E412">
        <f t="shared" si="19"/>
        <v>0.69648930647063223</v>
      </c>
    </row>
    <row r="413" spans="1:5" x14ac:dyDescent="0.25">
      <c r="A413">
        <v>12536</v>
      </c>
      <c r="B413">
        <v>210.214973449707</v>
      </c>
      <c r="C413">
        <f t="shared" si="20"/>
        <v>0.62055831145712781</v>
      </c>
      <c r="D413">
        <f t="shared" si="18"/>
        <v>0.12512566899044883</v>
      </c>
      <c r="E413">
        <f t="shared" si="19"/>
        <v>0.69671260854263173</v>
      </c>
    </row>
    <row r="414" spans="1:5" x14ac:dyDescent="0.25">
      <c r="A414">
        <v>12566</v>
      </c>
      <c r="B414">
        <v>210.07657623291021</v>
      </c>
      <c r="C414">
        <f t="shared" si="20"/>
        <v>0.620149760430736</v>
      </c>
      <c r="D414">
        <f t="shared" si="18"/>
        <v>0.12487869829612173</v>
      </c>
      <c r="E414">
        <f t="shared" si="19"/>
        <v>0.6953374502872034</v>
      </c>
    </row>
    <row r="415" spans="1:5" x14ac:dyDescent="0.25">
      <c r="A415">
        <v>12596</v>
      </c>
      <c r="B415">
        <v>210.189208984375</v>
      </c>
      <c r="C415">
        <f t="shared" si="20"/>
        <v>0.6204822543007813</v>
      </c>
      <c r="D415">
        <f t="shared" si="18"/>
        <v>0.12507966749767624</v>
      </c>
      <c r="E415">
        <f t="shared" si="19"/>
        <v>0.69645646749431578</v>
      </c>
    </row>
    <row r="416" spans="1:5" x14ac:dyDescent="0.25">
      <c r="A416">
        <v>12626</v>
      </c>
      <c r="B416">
        <v>210.1212463378906</v>
      </c>
      <c r="C416">
        <f t="shared" si="20"/>
        <v>0.62028162736896764</v>
      </c>
      <c r="D416">
        <f t="shared" si="18"/>
        <v>0.1249583768244565</v>
      </c>
      <c r="E416">
        <f t="shared" si="19"/>
        <v>0.69578110853709607</v>
      </c>
    </row>
    <row r="417" spans="1:5" x14ac:dyDescent="0.25">
      <c r="A417">
        <v>12656</v>
      </c>
      <c r="B417">
        <v>210.0935134887695</v>
      </c>
      <c r="C417">
        <f t="shared" si="20"/>
        <v>0.62019975950893813</v>
      </c>
      <c r="D417">
        <f t="shared" si="18"/>
        <v>0.12490890546679319</v>
      </c>
      <c r="E417">
        <f t="shared" si="19"/>
        <v>0.6955056469237928</v>
      </c>
    </row>
    <row r="418" spans="1:5" x14ac:dyDescent="0.25">
      <c r="A418">
        <v>12686</v>
      </c>
      <c r="B418">
        <v>209.973876953125</v>
      </c>
      <c r="C418">
        <f t="shared" si="20"/>
        <v>0.61984659034439293</v>
      </c>
      <c r="D418">
        <f t="shared" si="18"/>
        <v>0.12469564099466257</v>
      </c>
      <c r="E418">
        <f t="shared" si="19"/>
        <v>0.69431816838412619</v>
      </c>
    </row>
    <row r="419" spans="1:5" x14ac:dyDescent="0.25">
      <c r="A419">
        <v>12716</v>
      </c>
      <c r="B419">
        <v>210.03314208984381</v>
      </c>
      <c r="C419">
        <f t="shared" si="20"/>
        <v>0.6200215420738866</v>
      </c>
      <c r="D419">
        <f t="shared" si="18"/>
        <v>0.12480125685087137</v>
      </c>
      <c r="E419">
        <f t="shared" si="19"/>
        <v>0.69490624834626658</v>
      </c>
    </row>
    <row r="420" spans="1:5" x14ac:dyDescent="0.25">
      <c r="A420">
        <v>12746</v>
      </c>
      <c r="B420">
        <v>209.90700531005859</v>
      </c>
      <c r="C420">
        <f t="shared" si="20"/>
        <v>0.619649184073923</v>
      </c>
      <c r="D420">
        <f t="shared" si="18"/>
        <v>0.12457654122156839</v>
      </c>
      <c r="E420">
        <f t="shared" si="19"/>
        <v>0.69365500858439222</v>
      </c>
    </row>
    <row r="421" spans="1:5" x14ac:dyDescent="0.25">
      <c r="A421">
        <v>12776</v>
      </c>
      <c r="B421">
        <v>209.91888427734381</v>
      </c>
      <c r="C421">
        <f t="shared" si="20"/>
        <v>0.61968425099498659</v>
      </c>
      <c r="D421">
        <f t="shared" si="18"/>
        <v>0.12459769236519373</v>
      </c>
      <c r="E421">
        <f t="shared" si="19"/>
        <v>0.69377278032993228</v>
      </c>
    </row>
    <row r="422" spans="1:5" x14ac:dyDescent="0.25">
      <c r="A422">
        <v>12833</v>
      </c>
      <c r="B422">
        <v>217.59552764892581</v>
      </c>
      <c r="C422">
        <f t="shared" si="20"/>
        <v>0.64234583770382869</v>
      </c>
      <c r="D422">
        <f t="shared" si="18"/>
        <v>0.13877312406144496</v>
      </c>
      <c r="E422">
        <f t="shared" si="19"/>
        <v>0.77270304359243658</v>
      </c>
    </row>
    <row r="423" spans="1:5" x14ac:dyDescent="0.25">
      <c r="A423">
        <v>12863</v>
      </c>
      <c r="B423">
        <v>222.53538513183591</v>
      </c>
      <c r="C423">
        <f t="shared" si="20"/>
        <v>0.65692838417103816</v>
      </c>
      <c r="D423">
        <f t="shared" si="18"/>
        <v>0.14844060076412033</v>
      </c>
      <c r="E423">
        <f t="shared" si="19"/>
        <v>0.82653254928770858</v>
      </c>
    </row>
    <row r="424" spans="1:5" x14ac:dyDescent="0.25">
      <c r="A424">
        <v>12893</v>
      </c>
      <c r="B424">
        <v>222.9277420043945</v>
      </c>
      <c r="C424">
        <f t="shared" si="20"/>
        <v>0.6580866285830701</v>
      </c>
      <c r="D424">
        <f t="shared" si="18"/>
        <v>0.14922714224858502</v>
      </c>
      <c r="E424">
        <f t="shared" si="19"/>
        <v>0.83091209325969895</v>
      </c>
    </row>
    <row r="425" spans="1:5" x14ac:dyDescent="0.25">
      <c r="A425">
        <v>12924</v>
      </c>
      <c r="B425">
        <v>222.01615142822271</v>
      </c>
      <c r="C425">
        <f t="shared" si="20"/>
        <v>0.65539559711463502</v>
      </c>
      <c r="D425">
        <f t="shared" si="18"/>
        <v>0.14740397013223583</v>
      </c>
      <c r="E425">
        <f t="shared" si="19"/>
        <v>0.82076048319237704</v>
      </c>
    </row>
    <row r="426" spans="1:5" x14ac:dyDescent="0.25">
      <c r="A426">
        <v>12953</v>
      </c>
      <c r="B426">
        <v>220.5798263549805</v>
      </c>
      <c r="C426">
        <f t="shared" si="20"/>
        <v>0.6511555401504342</v>
      </c>
      <c r="D426">
        <f t="shared" si="18"/>
        <v>0.14456156534340725</v>
      </c>
      <c r="E426">
        <f t="shared" si="19"/>
        <v>0.80493368065907756</v>
      </c>
    </row>
    <row r="427" spans="1:5" x14ac:dyDescent="0.25">
      <c r="A427">
        <v>12983</v>
      </c>
      <c r="B427">
        <v>218.83255767822271</v>
      </c>
      <c r="C427">
        <f t="shared" si="20"/>
        <v>0.64599757218118226</v>
      </c>
      <c r="D427">
        <f t="shared" si="18"/>
        <v>0.14115337925385382</v>
      </c>
      <c r="E427">
        <f t="shared" si="19"/>
        <v>0.78595654958749273</v>
      </c>
    </row>
    <row r="428" spans="1:5" x14ac:dyDescent="0.25">
      <c r="A428">
        <v>13013</v>
      </c>
      <c r="B428">
        <v>217.0163269042969</v>
      </c>
      <c r="C428">
        <f t="shared" si="20"/>
        <v>0.64063602688406041</v>
      </c>
      <c r="D428">
        <f t="shared" si="18"/>
        <v>0.13766790278001384</v>
      </c>
      <c r="E428">
        <f t="shared" si="19"/>
        <v>0.76654905769797177</v>
      </c>
    </row>
    <row r="429" spans="1:5" x14ac:dyDescent="0.25">
      <c r="A429">
        <v>13043</v>
      </c>
      <c r="B429">
        <v>215.41084289550781</v>
      </c>
      <c r="C429">
        <f t="shared" si="20"/>
        <v>0.6358966097568407</v>
      </c>
      <c r="D429">
        <f t="shared" si="18"/>
        <v>0.13463505467262529</v>
      </c>
      <c r="E429">
        <f t="shared" si="19"/>
        <v>0.74966184715787421</v>
      </c>
    </row>
    <row r="430" spans="1:5" x14ac:dyDescent="0.25">
      <c r="A430">
        <v>13073</v>
      </c>
      <c r="B430">
        <v>213.751220703125</v>
      </c>
      <c r="C430">
        <f t="shared" si="20"/>
        <v>0.63099737575623194</v>
      </c>
      <c r="D430">
        <f t="shared" si="18"/>
        <v>0.131547100955893</v>
      </c>
      <c r="E430">
        <f t="shared" si="19"/>
        <v>0.73246780291098434</v>
      </c>
    </row>
    <row r="431" spans="1:5" x14ac:dyDescent="0.25">
      <c r="A431">
        <v>13104</v>
      </c>
      <c r="B431">
        <v>212.3274230957031</v>
      </c>
      <c r="C431">
        <f t="shared" si="20"/>
        <v>0.62679430009221504</v>
      </c>
      <c r="D431">
        <f t="shared" si="18"/>
        <v>0.12893586484549871</v>
      </c>
      <c r="E431">
        <f t="shared" si="19"/>
        <v>0.71792817138156262</v>
      </c>
    </row>
    <row r="432" spans="1:5" x14ac:dyDescent="0.25">
      <c r="A432">
        <v>13133</v>
      </c>
      <c r="B432">
        <v>211.1451721191406</v>
      </c>
      <c r="C432">
        <f t="shared" si="20"/>
        <v>0.6233042743452637</v>
      </c>
      <c r="D432">
        <f t="shared" si="18"/>
        <v>0.12679406854164602</v>
      </c>
      <c r="E432">
        <f t="shared" si="19"/>
        <v>0.70600242903098154</v>
      </c>
    </row>
    <row r="433" spans="1:5" x14ac:dyDescent="0.25">
      <c r="A433">
        <v>13163</v>
      </c>
      <c r="B433">
        <v>210.2890701293945</v>
      </c>
      <c r="C433">
        <f t="shared" si="20"/>
        <v>0.62077704616320928</v>
      </c>
      <c r="D433">
        <f t="shared" si="18"/>
        <v>0.1252580287101327</v>
      </c>
      <c r="E433">
        <f t="shared" si="19"/>
        <v>0.69744960109029164</v>
      </c>
    </row>
    <row r="434" spans="1:5" x14ac:dyDescent="0.25">
      <c r="A434">
        <v>13194</v>
      </c>
      <c r="B434">
        <v>209.63706970214841</v>
      </c>
      <c r="C434">
        <f t="shared" si="20"/>
        <v>0.6188523293956002</v>
      </c>
      <c r="D434">
        <f t="shared" si="18"/>
        <v>0.12409655125898586</v>
      </c>
      <c r="E434">
        <f t="shared" si="19"/>
        <v>0.69098237505041549</v>
      </c>
    </row>
    <row r="435" spans="1:5" x14ac:dyDescent="0.25">
      <c r="A435">
        <v>13223</v>
      </c>
      <c r="B435">
        <v>209.3190994262695</v>
      </c>
      <c r="C435">
        <f t="shared" si="20"/>
        <v>0.61791367552972709</v>
      </c>
      <c r="D435">
        <f t="shared" si="18"/>
        <v>0.12353273120250446</v>
      </c>
      <c r="E435">
        <f t="shared" si="19"/>
        <v>0.68784296692201785</v>
      </c>
    </row>
    <row r="436" spans="1:5" x14ac:dyDescent="0.25">
      <c r="A436">
        <v>13253</v>
      </c>
      <c r="B436">
        <v>209.18952178955081</v>
      </c>
      <c r="C436">
        <f t="shared" si="20"/>
        <v>0.61753116005937214</v>
      </c>
      <c r="D436">
        <f t="shared" si="18"/>
        <v>0.123303456773519</v>
      </c>
      <c r="E436">
        <f t="shared" si="19"/>
        <v>0.68656634329411315</v>
      </c>
    </row>
    <row r="437" spans="1:5" x14ac:dyDescent="0.25">
      <c r="A437">
        <v>13283</v>
      </c>
      <c r="B437">
        <v>209.414924621582</v>
      </c>
      <c r="C437">
        <f t="shared" si="20"/>
        <v>0.61819655319739419</v>
      </c>
      <c r="D437">
        <f t="shared" si="18"/>
        <v>0.1237024668088922</v>
      </c>
      <c r="E437">
        <f t="shared" si="19"/>
        <v>0.68878807225526473</v>
      </c>
    </row>
    <row r="438" spans="1:5" x14ac:dyDescent="0.25">
      <c r="A438">
        <v>13313</v>
      </c>
      <c r="B438">
        <v>209.94566345214841</v>
      </c>
      <c r="C438">
        <f t="shared" si="20"/>
        <v>0.61976330359160359</v>
      </c>
      <c r="D438">
        <f t="shared" si="18"/>
        <v>0.12464538291572112</v>
      </c>
      <c r="E438">
        <f t="shared" si="19"/>
        <v>0.69403832622574135</v>
      </c>
    </row>
    <row r="439" spans="1:5" x14ac:dyDescent="0.25">
      <c r="A439">
        <v>13343</v>
      </c>
      <c r="B439">
        <v>210.69559478759771</v>
      </c>
      <c r="C439">
        <f t="shared" si="20"/>
        <v>0.62197711412849443</v>
      </c>
      <c r="D439">
        <f t="shared" si="18"/>
        <v>0.12598586937272876</v>
      </c>
      <c r="E439">
        <f t="shared" si="19"/>
        <v>0.70150229284196897</v>
      </c>
    </row>
    <row r="440" spans="1:5" x14ac:dyDescent="0.25">
      <c r="A440">
        <v>13373</v>
      </c>
      <c r="B440">
        <v>211.76493835449219</v>
      </c>
      <c r="C440">
        <f t="shared" si="20"/>
        <v>0.62513383520953747</v>
      </c>
      <c r="D440">
        <f t="shared" si="18"/>
        <v>0.12791387016605857</v>
      </c>
      <c r="E440">
        <f t="shared" si="19"/>
        <v>0.71223759977643664</v>
      </c>
    </row>
    <row r="441" spans="1:5" x14ac:dyDescent="0.25">
      <c r="A441">
        <v>13403</v>
      </c>
      <c r="B441">
        <v>213.2128601074219</v>
      </c>
      <c r="C441">
        <f t="shared" si="20"/>
        <v>0.62940812577683181</v>
      </c>
      <c r="D441">
        <f t="shared" si="18"/>
        <v>0.13055564617655493</v>
      </c>
      <c r="E441">
        <f t="shared" si="19"/>
        <v>0.72694728061417724</v>
      </c>
    </row>
    <row r="442" spans="1:5" x14ac:dyDescent="0.25">
      <c r="A442">
        <v>13433</v>
      </c>
      <c r="B442">
        <v>214.8184509277344</v>
      </c>
      <c r="C442">
        <f t="shared" si="20"/>
        <v>0.63414785821355357</v>
      </c>
      <c r="D442">
        <f t="shared" si="18"/>
        <v>0.13352734454806775</v>
      </c>
      <c r="E442">
        <f t="shared" si="19"/>
        <v>0.74349400312861691</v>
      </c>
    </row>
    <row r="443" spans="1:5" x14ac:dyDescent="0.25">
      <c r="A443">
        <v>13463</v>
      </c>
      <c r="B443">
        <v>216.61481475830081</v>
      </c>
      <c r="C443">
        <f t="shared" si="20"/>
        <v>0.6394507559432705</v>
      </c>
      <c r="D443">
        <f t="shared" si="18"/>
        <v>0.13690519799049664</v>
      </c>
      <c r="E443">
        <f t="shared" si="19"/>
        <v>0.76230223889780169</v>
      </c>
    </row>
    <row r="444" spans="1:5" x14ac:dyDescent="0.25">
      <c r="A444">
        <v>13494</v>
      </c>
      <c r="B444">
        <v>218.59317779541021</v>
      </c>
      <c r="C444">
        <f t="shared" si="20"/>
        <v>0.64529091854258935</v>
      </c>
      <c r="D444">
        <f t="shared" si="18"/>
        <v>0.14069066477540004</v>
      </c>
      <c r="E444">
        <f t="shared" si="19"/>
        <v>0.78338010772792044</v>
      </c>
    </row>
    <row r="445" spans="1:5" x14ac:dyDescent="0.25">
      <c r="A445">
        <v>13523</v>
      </c>
      <c r="B445">
        <v>220.34857940673831</v>
      </c>
      <c r="C445">
        <f t="shared" si="20"/>
        <v>0.65047289507822137</v>
      </c>
      <c r="D445">
        <f t="shared" si="18"/>
        <v>0.14410738436637166</v>
      </c>
      <c r="E445">
        <f t="shared" si="19"/>
        <v>0.80240475421405644</v>
      </c>
    </row>
    <row r="446" spans="1:5" x14ac:dyDescent="0.25">
      <c r="A446">
        <v>13553</v>
      </c>
      <c r="B446">
        <v>222.16990661621091</v>
      </c>
      <c r="C446">
        <f t="shared" si="20"/>
        <v>0.65584948514301833</v>
      </c>
      <c r="D446">
        <f t="shared" si="18"/>
        <v>0.1477104319518969</v>
      </c>
      <c r="E446">
        <f t="shared" si="19"/>
        <v>0.82246689415918739</v>
      </c>
    </row>
    <row r="447" spans="1:5" x14ac:dyDescent="0.25">
      <c r="A447">
        <v>13584</v>
      </c>
      <c r="B447">
        <v>223.87907409667969</v>
      </c>
      <c r="C447">
        <f t="shared" si="20"/>
        <v>0.66089497770842254</v>
      </c>
      <c r="D447">
        <f t="shared" si="18"/>
        <v>0.1511457629112879</v>
      </c>
      <c r="E447">
        <f t="shared" si="19"/>
        <v>0.84159517066100775</v>
      </c>
    </row>
    <row r="448" spans="1:5" x14ac:dyDescent="0.25">
      <c r="A448">
        <v>13613</v>
      </c>
      <c r="B448">
        <v>225.36323547363281</v>
      </c>
      <c r="C448">
        <f t="shared" si="20"/>
        <v>0.6652762482853839</v>
      </c>
      <c r="D448">
        <f t="shared" si="18"/>
        <v>0.15417170590681659</v>
      </c>
      <c r="E448">
        <f t="shared" si="19"/>
        <v>0.8584439328272826</v>
      </c>
    </row>
    <row r="449" spans="1:5" x14ac:dyDescent="0.25">
      <c r="A449">
        <v>13643</v>
      </c>
      <c r="B449">
        <v>226.89091491699219</v>
      </c>
      <c r="C449">
        <f t="shared" si="20"/>
        <v>0.66978598496237496</v>
      </c>
      <c r="D449">
        <f t="shared" si="18"/>
        <v>0.15732827821985612</v>
      </c>
      <c r="E449">
        <f t="shared" si="19"/>
        <v>0.87602005248374648</v>
      </c>
    </row>
    <row r="450" spans="1:5" x14ac:dyDescent="0.25">
      <c r="A450">
        <v>13674</v>
      </c>
      <c r="B450">
        <v>228.16603851318359</v>
      </c>
      <c r="C450">
        <f t="shared" si="20"/>
        <v>0.67355017232146908</v>
      </c>
      <c r="D450">
        <f t="shared" si="18"/>
        <v>0.15999576123675999</v>
      </c>
      <c r="E450">
        <f t="shared" si="19"/>
        <v>0.89087287258009396</v>
      </c>
    </row>
    <row r="451" spans="1:5" x14ac:dyDescent="0.25">
      <c r="A451">
        <v>13703</v>
      </c>
      <c r="B451">
        <v>229.30867767333979</v>
      </c>
      <c r="C451">
        <f t="shared" si="20"/>
        <v>0.67692326328732721</v>
      </c>
      <c r="D451">
        <f t="shared" ref="D451:D514" si="21">4/3*PI()*(C451/2)^3</f>
        <v>0.16241156099776946</v>
      </c>
      <c r="E451">
        <f t="shared" ref="E451:E514" si="22">D451/$D$2</f>
        <v>0.90432429439297601</v>
      </c>
    </row>
    <row r="452" spans="1:5" x14ac:dyDescent="0.25">
      <c r="A452">
        <v>13733</v>
      </c>
      <c r="B452">
        <v>230.49114227294919</v>
      </c>
      <c r="C452">
        <f t="shared" ref="C452:C515" si="23">B452/$B$2*$C$2</f>
        <v>0.68041391965328302</v>
      </c>
      <c r="D452">
        <f t="shared" si="21"/>
        <v>0.16493703808715793</v>
      </c>
      <c r="E452">
        <f t="shared" si="22"/>
        <v>0.9183864108632328</v>
      </c>
    </row>
    <row r="453" spans="1:5" x14ac:dyDescent="0.25">
      <c r="A453">
        <v>13764</v>
      </c>
      <c r="B453">
        <v>231.436637878418</v>
      </c>
      <c r="C453">
        <f t="shared" si="23"/>
        <v>0.6832050393665523</v>
      </c>
      <c r="D453">
        <f t="shared" si="21"/>
        <v>0.16697513587643736</v>
      </c>
      <c r="E453">
        <f t="shared" si="22"/>
        <v>0.9297347492073198</v>
      </c>
    </row>
    <row r="454" spans="1:5" x14ac:dyDescent="0.25">
      <c r="A454">
        <v>13793</v>
      </c>
      <c r="B454">
        <v>232.2159118652344</v>
      </c>
      <c r="C454">
        <f t="shared" si="23"/>
        <v>0.68550546992811234</v>
      </c>
      <c r="D454">
        <f t="shared" si="21"/>
        <v>0.16866749538969397</v>
      </c>
      <c r="E454">
        <f t="shared" si="22"/>
        <v>0.93915798123146144</v>
      </c>
    </row>
    <row r="455" spans="1:5" x14ac:dyDescent="0.25">
      <c r="A455">
        <v>13823</v>
      </c>
      <c r="B455">
        <v>232.9781188964844</v>
      </c>
      <c r="C455">
        <f t="shared" si="23"/>
        <v>0.68775551853564609</v>
      </c>
      <c r="D455">
        <f t="shared" si="21"/>
        <v>0.17033381513347645</v>
      </c>
      <c r="E455">
        <f t="shared" si="22"/>
        <v>0.94843622113797821</v>
      </c>
    </row>
    <row r="456" spans="1:5" x14ac:dyDescent="0.25">
      <c r="A456">
        <v>13853</v>
      </c>
      <c r="B456">
        <v>233.61085510253909</v>
      </c>
      <c r="C456">
        <f t="shared" si="23"/>
        <v>0.68962336698232696</v>
      </c>
      <c r="D456">
        <f t="shared" si="21"/>
        <v>0.17172539658025379</v>
      </c>
      <c r="E456">
        <f t="shared" si="22"/>
        <v>0.95618468991825523</v>
      </c>
    </row>
    <row r="457" spans="1:5" x14ac:dyDescent="0.25">
      <c r="A457">
        <v>13883</v>
      </c>
      <c r="B457">
        <v>234.1788330078125</v>
      </c>
      <c r="C457">
        <f t="shared" si="23"/>
        <v>0.6913000477822594</v>
      </c>
      <c r="D457">
        <f t="shared" si="21"/>
        <v>0.17298099186854368</v>
      </c>
      <c r="E457">
        <f t="shared" si="22"/>
        <v>0.96317597376621655</v>
      </c>
    </row>
    <row r="458" spans="1:5" x14ac:dyDescent="0.25">
      <c r="A458">
        <v>13913</v>
      </c>
      <c r="B458">
        <v>234.66448211669919</v>
      </c>
      <c r="C458">
        <f t="shared" si="23"/>
        <v>0.6927336925223353</v>
      </c>
      <c r="D458">
        <f t="shared" si="21"/>
        <v>0.1740594292714108</v>
      </c>
      <c r="E458">
        <f t="shared" si="22"/>
        <v>0.96918082426702667</v>
      </c>
    </row>
    <row r="459" spans="1:5" x14ac:dyDescent="0.25">
      <c r="A459">
        <v>13943</v>
      </c>
      <c r="B459">
        <v>235.10850524902341</v>
      </c>
      <c r="C459">
        <f t="shared" si="23"/>
        <v>0.69404445664499159</v>
      </c>
      <c r="D459">
        <f t="shared" si="21"/>
        <v>0.17504934572044967</v>
      </c>
      <c r="E459">
        <f t="shared" si="22"/>
        <v>0.97469278098233325</v>
      </c>
    </row>
    <row r="460" spans="1:5" x14ac:dyDescent="0.25">
      <c r="A460">
        <v>13973</v>
      </c>
      <c r="B460">
        <v>235.45997619628909</v>
      </c>
      <c r="C460">
        <f t="shared" si="23"/>
        <v>0.69508200508401186</v>
      </c>
      <c r="D460">
        <f t="shared" si="21"/>
        <v>0.17583557989411758</v>
      </c>
      <c r="E460">
        <f t="shared" si="22"/>
        <v>0.97907061381616478</v>
      </c>
    </row>
    <row r="461" spans="1:5" x14ac:dyDescent="0.25">
      <c r="A461">
        <v>14003</v>
      </c>
      <c r="B461">
        <v>235.8619689941406</v>
      </c>
      <c r="C461">
        <f t="shared" si="23"/>
        <v>0.69626869491756138</v>
      </c>
      <c r="D461">
        <f t="shared" si="21"/>
        <v>0.17673771261343971</v>
      </c>
      <c r="E461">
        <f t="shared" si="22"/>
        <v>0.98409378168572925</v>
      </c>
    </row>
    <row r="462" spans="1:5" x14ac:dyDescent="0.25">
      <c r="A462">
        <v>14033</v>
      </c>
      <c r="B462">
        <v>236.1713790893555</v>
      </c>
      <c r="C462">
        <f t="shared" si="23"/>
        <v>0.69718207897904583</v>
      </c>
      <c r="D462">
        <f t="shared" si="21"/>
        <v>0.17743417335194736</v>
      </c>
      <c r="E462">
        <f t="shared" si="22"/>
        <v>0.98797174678903854</v>
      </c>
    </row>
    <row r="463" spans="1:5" x14ac:dyDescent="0.25">
      <c r="A463">
        <v>14063</v>
      </c>
      <c r="B463">
        <v>236.42424011230469</v>
      </c>
      <c r="C463">
        <f t="shared" si="23"/>
        <v>0.69792852918123482</v>
      </c>
      <c r="D463">
        <f t="shared" si="21"/>
        <v>0.17800470277848435</v>
      </c>
      <c r="E463">
        <f t="shared" si="22"/>
        <v>0.99114851338073817</v>
      </c>
    </row>
    <row r="464" spans="1:5" x14ac:dyDescent="0.25">
      <c r="A464">
        <v>14093</v>
      </c>
      <c r="B464">
        <v>236.71826171875</v>
      </c>
      <c r="C464">
        <f t="shared" si="23"/>
        <v>0.69879648615229839</v>
      </c>
      <c r="D464">
        <f t="shared" si="21"/>
        <v>0.17866963895226973</v>
      </c>
      <c r="E464">
        <f t="shared" si="22"/>
        <v>0.99485094646173711</v>
      </c>
    </row>
    <row r="465" spans="1:5" x14ac:dyDescent="0.25">
      <c r="A465">
        <v>14123</v>
      </c>
      <c r="B465">
        <v>236.92027282714841</v>
      </c>
      <c r="C465">
        <f t="shared" si="23"/>
        <v>0.69939282650934387</v>
      </c>
      <c r="D465">
        <f t="shared" si="21"/>
        <v>0.17912744978993189</v>
      </c>
      <c r="E465">
        <f t="shared" si="22"/>
        <v>0.9974000843444768</v>
      </c>
    </row>
    <row r="466" spans="1:5" x14ac:dyDescent="0.25">
      <c r="A466">
        <v>14153</v>
      </c>
      <c r="B466">
        <v>237.18033599853521</v>
      </c>
      <c r="C466">
        <f t="shared" si="23"/>
        <v>0.70016053758082275</v>
      </c>
      <c r="D466">
        <f t="shared" si="21"/>
        <v>0.17971797257323485</v>
      </c>
      <c r="E466">
        <f t="shared" si="22"/>
        <v>1.0006881760052715</v>
      </c>
    </row>
    <row r="467" spans="1:5" x14ac:dyDescent="0.25">
      <c r="A467">
        <v>14183</v>
      </c>
      <c r="B467">
        <v>237.3154602050781</v>
      </c>
      <c r="C467">
        <f t="shared" si="23"/>
        <v>0.70055942662318338</v>
      </c>
      <c r="D467">
        <f t="shared" si="21"/>
        <v>0.18002530942689757</v>
      </c>
      <c r="E467">
        <f t="shared" si="22"/>
        <v>1.0023994592515013</v>
      </c>
    </row>
    <row r="468" spans="1:5" x14ac:dyDescent="0.25">
      <c r="A468">
        <v>14213</v>
      </c>
      <c r="B468">
        <v>237.4870910644531</v>
      </c>
      <c r="C468">
        <f t="shared" si="23"/>
        <v>0.70106608394896708</v>
      </c>
      <c r="D468">
        <f t="shared" si="21"/>
        <v>0.1804161847181531</v>
      </c>
      <c r="E468">
        <f t="shared" si="22"/>
        <v>1.0045758931198092</v>
      </c>
    </row>
    <row r="469" spans="1:5" x14ac:dyDescent="0.25">
      <c r="A469">
        <v>14243</v>
      </c>
      <c r="B469">
        <v>237.61887359619141</v>
      </c>
      <c r="C469">
        <f t="shared" si="23"/>
        <v>0.70145510830833124</v>
      </c>
      <c r="D469">
        <f t="shared" si="21"/>
        <v>0.18071669238558657</v>
      </c>
      <c r="E469">
        <f t="shared" si="22"/>
        <v>1.0062491507539451</v>
      </c>
    </row>
    <row r="470" spans="1:5" x14ac:dyDescent="0.25">
      <c r="A470">
        <v>14273</v>
      </c>
      <c r="B470">
        <v>237.77864837646479</v>
      </c>
      <c r="C470">
        <f t="shared" si="23"/>
        <v>0.70192676627937312</v>
      </c>
      <c r="D470">
        <f t="shared" si="21"/>
        <v>0.18108147892679324</v>
      </c>
      <c r="E470">
        <f t="shared" si="22"/>
        <v>1.0082803197757446</v>
      </c>
    </row>
    <row r="471" spans="1:5" x14ac:dyDescent="0.25">
      <c r="A471">
        <v>14303</v>
      </c>
      <c r="B471">
        <v>237.90543365478521</v>
      </c>
      <c r="C471">
        <f t="shared" si="23"/>
        <v>0.70230103865845728</v>
      </c>
      <c r="D471">
        <f t="shared" si="21"/>
        <v>0.18137129522849274</v>
      </c>
      <c r="E471">
        <f t="shared" si="22"/>
        <v>1.009894046784634</v>
      </c>
    </row>
    <row r="472" spans="1:5" x14ac:dyDescent="0.25">
      <c r="A472">
        <v>14333</v>
      </c>
      <c r="B472">
        <v>237.99542999267581</v>
      </c>
      <c r="C472">
        <f t="shared" si="23"/>
        <v>0.70256670943614841</v>
      </c>
      <c r="D472">
        <f t="shared" si="21"/>
        <v>0.18157720386498458</v>
      </c>
      <c r="E472">
        <f t="shared" si="22"/>
        <v>1.0110405672740681</v>
      </c>
    </row>
    <row r="473" spans="1:5" x14ac:dyDescent="0.25">
      <c r="A473">
        <v>14363</v>
      </c>
      <c r="B473">
        <v>238.12062072753909</v>
      </c>
      <c r="C473">
        <f t="shared" si="23"/>
        <v>0.70293627469480702</v>
      </c>
      <c r="D473">
        <f t="shared" si="21"/>
        <v>0.18186389520724167</v>
      </c>
      <c r="E473">
        <f t="shared" si="22"/>
        <v>1.0126368941870196</v>
      </c>
    </row>
    <row r="474" spans="1:5" x14ac:dyDescent="0.25">
      <c r="A474">
        <v>14394</v>
      </c>
      <c r="B474">
        <v>238.2814865112305</v>
      </c>
      <c r="C474">
        <f t="shared" si="23"/>
        <v>0.70341115332719262</v>
      </c>
      <c r="D474">
        <f t="shared" si="21"/>
        <v>0.18223272651399317</v>
      </c>
      <c r="E474">
        <f t="shared" si="22"/>
        <v>1.0146905848798433</v>
      </c>
    </row>
    <row r="475" spans="1:5" x14ac:dyDescent="0.25">
      <c r="A475">
        <v>14423</v>
      </c>
      <c r="B475">
        <v>238.28665924072271</v>
      </c>
      <c r="C475">
        <f t="shared" si="23"/>
        <v>0.70342642331594085</v>
      </c>
      <c r="D475">
        <f t="shared" si="21"/>
        <v>0.18224459475952234</v>
      </c>
      <c r="E475">
        <f t="shared" si="22"/>
        <v>1.0147566684929674</v>
      </c>
    </row>
    <row r="476" spans="1:5" x14ac:dyDescent="0.25">
      <c r="A476">
        <v>14453</v>
      </c>
      <c r="B476">
        <v>238.3663635253906</v>
      </c>
      <c r="C476">
        <f t="shared" si="23"/>
        <v>0.70366171177088643</v>
      </c>
      <c r="D476">
        <f t="shared" si="21"/>
        <v>0.18242753241529666</v>
      </c>
      <c r="E476">
        <f t="shared" si="22"/>
        <v>1.0157752841965519</v>
      </c>
    </row>
    <row r="477" spans="1:5" x14ac:dyDescent="0.25">
      <c r="A477">
        <v>14484</v>
      </c>
      <c r="B477">
        <v>238.47628021240229</v>
      </c>
      <c r="C477">
        <f t="shared" si="23"/>
        <v>0.70398618777073363</v>
      </c>
      <c r="D477">
        <f t="shared" si="21"/>
        <v>0.18268001448752272</v>
      </c>
      <c r="E477">
        <f t="shared" si="22"/>
        <v>1.0171811303716025</v>
      </c>
    </row>
    <row r="478" spans="1:5" x14ac:dyDescent="0.25">
      <c r="A478">
        <v>14513</v>
      </c>
      <c r="B478">
        <v>238.513427734375</v>
      </c>
      <c r="C478">
        <f t="shared" si="23"/>
        <v>0.70409584791116941</v>
      </c>
      <c r="D478">
        <f t="shared" si="21"/>
        <v>0.18276539614865103</v>
      </c>
      <c r="E478">
        <f t="shared" si="22"/>
        <v>1.0176565442521146</v>
      </c>
    </row>
    <row r="479" spans="1:5" x14ac:dyDescent="0.25">
      <c r="A479">
        <v>14543</v>
      </c>
      <c r="B479">
        <v>238.64372253417969</v>
      </c>
      <c r="C479">
        <f t="shared" si="23"/>
        <v>0.70448048045961054</v>
      </c>
      <c r="D479">
        <f t="shared" si="21"/>
        <v>0.18306508231776505</v>
      </c>
      <c r="E479">
        <f t="shared" si="22"/>
        <v>1.0193252276990219</v>
      </c>
    </row>
    <row r="480" spans="1:5" x14ac:dyDescent="0.25">
      <c r="A480">
        <v>14573</v>
      </c>
      <c r="B480">
        <v>238.646858215332</v>
      </c>
      <c r="C480">
        <f t="shared" si="23"/>
        <v>0.70448973704571016</v>
      </c>
      <c r="D480">
        <f t="shared" si="21"/>
        <v>0.18307229861406796</v>
      </c>
      <c r="E480">
        <f t="shared" si="22"/>
        <v>1.0193654087798647</v>
      </c>
    </row>
    <row r="481" spans="1:5" x14ac:dyDescent="0.25">
      <c r="A481">
        <v>14603</v>
      </c>
      <c r="B481">
        <v>238.6947937011719</v>
      </c>
      <c r="C481">
        <f t="shared" si="23"/>
        <v>0.7046312434458657</v>
      </c>
      <c r="D481">
        <f t="shared" si="21"/>
        <v>0.18318263850045255</v>
      </c>
      <c r="E481">
        <f t="shared" si="22"/>
        <v>1.0199797926284353</v>
      </c>
    </row>
    <row r="482" spans="1:5" x14ac:dyDescent="0.25">
      <c r="A482">
        <v>14632</v>
      </c>
      <c r="B482">
        <v>235.66709899902341</v>
      </c>
      <c r="C482">
        <f t="shared" si="23"/>
        <v>0.69569343525294713</v>
      </c>
      <c r="D482">
        <f t="shared" si="21"/>
        <v>0.17630001046922605</v>
      </c>
      <c r="E482">
        <f t="shared" si="22"/>
        <v>0.9816566110786088</v>
      </c>
    </row>
    <row r="483" spans="1:5" x14ac:dyDescent="0.25">
      <c r="A483">
        <v>14662</v>
      </c>
      <c r="B483">
        <v>228.0013122558594</v>
      </c>
      <c r="C483">
        <f t="shared" si="23"/>
        <v>0.67306389750279061</v>
      </c>
      <c r="D483">
        <f t="shared" si="21"/>
        <v>0.15964948078075575</v>
      </c>
      <c r="E483">
        <f t="shared" si="22"/>
        <v>0.88894474734618645</v>
      </c>
    </row>
    <row r="484" spans="1:5" x14ac:dyDescent="0.25">
      <c r="A484">
        <v>14692</v>
      </c>
      <c r="B484">
        <v>222.49406433105469</v>
      </c>
      <c r="C484">
        <f t="shared" si="23"/>
        <v>0.6568064044379105</v>
      </c>
      <c r="D484">
        <f t="shared" si="21"/>
        <v>0.14835792790320246</v>
      </c>
      <c r="E484">
        <f t="shared" si="22"/>
        <v>0.82607221828568078</v>
      </c>
    </row>
    <row r="485" spans="1:5" x14ac:dyDescent="0.25">
      <c r="A485">
        <v>14723</v>
      </c>
      <c r="B485">
        <v>219.12175750732419</v>
      </c>
      <c r="C485">
        <f t="shared" si="23"/>
        <v>0.64685129518043305</v>
      </c>
      <c r="D485">
        <f t="shared" si="21"/>
        <v>0.14171374612106133</v>
      </c>
      <c r="E485">
        <f t="shared" si="22"/>
        <v>0.7890767300024546</v>
      </c>
    </row>
    <row r="486" spans="1:5" x14ac:dyDescent="0.25">
      <c r="A486">
        <v>14752</v>
      </c>
      <c r="B486">
        <v>217.30878448486331</v>
      </c>
      <c r="C486">
        <f t="shared" si="23"/>
        <v>0.6414993668231278</v>
      </c>
      <c r="D486">
        <f t="shared" si="21"/>
        <v>0.13822522911118509</v>
      </c>
      <c r="E486">
        <f t="shared" si="22"/>
        <v>0.76965230809521401</v>
      </c>
    </row>
    <row r="487" spans="1:5" x14ac:dyDescent="0.25">
      <c r="A487">
        <v>14782</v>
      </c>
      <c r="B487">
        <v>216.24002838134771</v>
      </c>
      <c r="C487">
        <f t="shared" si="23"/>
        <v>0.63834437994434667</v>
      </c>
      <c r="D487">
        <f t="shared" si="21"/>
        <v>0.13619580776312876</v>
      </c>
      <c r="E487">
        <f t="shared" si="22"/>
        <v>0.75835228106922969</v>
      </c>
    </row>
    <row r="488" spans="1:5" x14ac:dyDescent="0.25">
      <c r="A488">
        <v>14813</v>
      </c>
      <c r="B488">
        <v>215.54813385009771</v>
      </c>
      <c r="C488">
        <f t="shared" si="23"/>
        <v>0.63630189507767454</v>
      </c>
      <c r="D488">
        <f t="shared" si="21"/>
        <v>0.13489264558432904</v>
      </c>
      <c r="E488">
        <f t="shared" si="22"/>
        <v>0.75109613987716983</v>
      </c>
    </row>
    <row r="489" spans="1:5" x14ac:dyDescent="0.25">
      <c r="A489">
        <v>14842</v>
      </c>
      <c r="B489">
        <v>214.96931457519531</v>
      </c>
      <c r="C489">
        <f t="shared" si="23"/>
        <v>0.63459321036327099</v>
      </c>
      <c r="D489">
        <f t="shared" si="21"/>
        <v>0.13380886467689096</v>
      </c>
      <c r="E489">
        <f t="shared" si="22"/>
        <v>0.74506153619271298</v>
      </c>
    </row>
    <row r="490" spans="1:5" x14ac:dyDescent="0.25">
      <c r="A490">
        <v>14872</v>
      </c>
      <c r="B490">
        <v>214.56068420410159</v>
      </c>
      <c r="C490">
        <f t="shared" si="23"/>
        <v>0.63338692629637172</v>
      </c>
      <c r="D490">
        <f t="shared" si="21"/>
        <v>0.13304725139583048</v>
      </c>
      <c r="E490">
        <f t="shared" si="22"/>
        <v>0.74082079502401754</v>
      </c>
    </row>
    <row r="491" spans="1:5" x14ac:dyDescent="0.25">
      <c r="A491">
        <v>14903</v>
      </c>
      <c r="B491">
        <v>214.29305267333979</v>
      </c>
      <c r="C491">
        <f t="shared" si="23"/>
        <v>0.63259687329445291</v>
      </c>
      <c r="D491">
        <f t="shared" si="21"/>
        <v>0.13255000405873771</v>
      </c>
      <c r="E491">
        <f t="shared" si="22"/>
        <v>0.73805207065185674</v>
      </c>
    </row>
    <row r="492" spans="1:5" x14ac:dyDescent="0.25">
      <c r="A492">
        <v>14932</v>
      </c>
      <c r="B492">
        <v>213.94901275634771</v>
      </c>
      <c r="C492">
        <f t="shared" si="23"/>
        <v>0.63158126138794168</v>
      </c>
      <c r="D492">
        <f t="shared" si="21"/>
        <v>0.13191261542923149</v>
      </c>
      <c r="E492">
        <f t="shared" si="22"/>
        <v>0.73450302513384569</v>
      </c>
    </row>
    <row r="493" spans="1:5" x14ac:dyDescent="0.25">
      <c r="A493">
        <v>14962</v>
      </c>
      <c r="B493">
        <v>213.70046234130859</v>
      </c>
      <c r="C493">
        <f t="shared" si="23"/>
        <v>0.63084753617637612</v>
      </c>
      <c r="D493">
        <f t="shared" si="21"/>
        <v>0.13145340984333503</v>
      </c>
      <c r="E493">
        <f t="shared" si="22"/>
        <v>0.73194612114932678</v>
      </c>
    </row>
    <row r="494" spans="1:5" x14ac:dyDescent="0.25">
      <c r="A494">
        <v>14993</v>
      </c>
      <c r="B494">
        <v>213.4636154174805</v>
      </c>
      <c r="C494">
        <f t="shared" si="23"/>
        <v>0.63014835987740636</v>
      </c>
      <c r="D494">
        <f t="shared" si="21"/>
        <v>0.13101681965194015</v>
      </c>
      <c r="E494">
        <f t="shared" si="22"/>
        <v>0.72951514200999379</v>
      </c>
    </row>
    <row r="495" spans="1:5" x14ac:dyDescent="0.25">
      <c r="A495">
        <v>15022</v>
      </c>
      <c r="B495">
        <v>213.2811279296875</v>
      </c>
      <c r="C495">
        <f t="shared" si="23"/>
        <v>0.62960965359293719</v>
      </c>
      <c r="D495">
        <f t="shared" si="21"/>
        <v>0.13068109269542938</v>
      </c>
      <c r="E495">
        <f t="shared" si="22"/>
        <v>0.72764577974791034</v>
      </c>
    </row>
    <row r="496" spans="1:5" x14ac:dyDescent="0.25">
      <c r="A496">
        <v>15052</v>
      </c>
      <c r="B496">
        <v>213.13275146484381</v>
      </c>
      <c r="C496">
        <f t="shared" si="23"/>
        <v>0.62917164365019929</v>
      </c>
      <c r="D496">
        <f t="shared" si="21"/>
        <v>0.130408543794231</v>
      </c>
      <c r="E496">
        <f t="shared" si="22"/>
        <v>0.72612819940295459</v>
      </c>
    </row>
    <row r="497" spans="1:5" x14ac:dyDescent="0.25">
      <c r="A497">
        <v>15083</v>
      </c>
      <c r="B497">
        <v>212.90676116943359</v>
      </c>
      <c r="C497">
        <f t="shared" si="23"/>
        <v>0.62850451630991477</v>
      </c>
      <c r="D497">
        <f t="shared" si="21"/>
        <v>0.12999415660275357</v>
      </c>
      <c r="E497">
        <f t="shared" si="22"/>
        <v>0.72382084885330089</v>
      </c>
    </row>
    <row r="498" spans="1:5" x14ac:dyDescent="0.25">
      <c r="A498">
        <v>15112</v>
      </c>
      <c r="B498">
        <v>212.8288269042969</v>
      </c>
      <c r="C498">
        <f t="shared" si="23"/>
        <v>0.62827445298386231</v>
      </c>
      <c r="D498">
        <f t="shared" si="21"/>
        <v>0.12985145623442787</v>
      </c>
      <c r="E498">
        <f t="shared" si="22"/>
        <v>0.72302627850927514</v>
      </c>
    </row>
    <row r="499" spans="1:5" x14ac:dyDescent="0.25">
      <c r="A499">
        <v>15142</v>
      </c>
      <c r="B499">
        <v>212.6603698730469</v>
      </c>
      <c r="C499">
        <f t="shared" si="23"/>
        <v>0.62777716485471491</v>
      </c>
      <c r="D499">
        <f t="shared" si="21"/>
        <v>0.12954336242284412</v>
      </c>
      <c r="E499">
        <f t="shared" si="22"/>
        <v>0.72131078044340069</v>
      </c>
    </row>
    <row r="500" spans="1:5" x14ac:dyDescent="0.25">
      <c r="A500">
        <v>15173</v>
      </c>
      <c r="B500">
        <v>212.53153228759771</v>
      </c>
      <c r="C500">
        <f t="shared" si="23"/>
        <v>0.62739683402876789</v>
      </c>
      <c r="D500">
        <f t="shared" si="21"/>
        <v>0.12930805843150678</v>
      </c>
      <c r="E500">
        <f t="shared" si="22"/>
        <v>0.720000583591485</v>
      </c>
    </row>
    <row r="501" spans="1:5" x14ac:dyDescent="0.25">
      <c r="A501">
        <v>15202</v>
      </c>
      <c r="B501">
        <v>212.4499435424805</v>
      </c>
      <c r="C501">
        <f t="shared" si="23"/>
        <v>0.62715598261331928</v>
      </c>
      <c r="D501">
        <f t="shared" si="21"/>
        <v>0.12915919535381798</v>
      </c>
      <c r="E501">
        <f t="shared" si="22"/>
        <v>0.71917169864718022</v>
      </c>
    </row>
    <row r="502" spans="1:5" x14ac:dyDescent="0.25">
      <c r="A502">
        <v>15232</v>
      </c>
      <c r="B502">
        <v>212.32621002197271</v>
      </c>
      <c r="C502">
        <f t="shared" si="23"/>
        <v>0.62679071907715478</v>
      </c>
      <c r="D502">
        <f t="shared" si="21"/>
        <v>0.12893365494041895</v>
      </c>
      <c r="E502">
        <f t="shared" si="22"/>
        <v>0.71791586640253491</v>
      </c>
    </row>
    <row r="503" spans="1:5" x14ac:dyDescent="0.25">
      <c r="A503">
        <v>15262</v>
      </c>
      <c r="B503">
        <v>212.2185363769531</v>
      </c>
      <c r="C503">
        <f t="shared" si="23"/>
        <v>0.62647286457685314</v>
      </c>
      <c r="D503">
        <f t="shared" si="21"/>
        <v>0.12873760211719715</v>
      </c>
      <c r="E503">
        <f t="shared" si="22"/>
        <v>0.71682422409619539</v>
      </c>
    </row>
    <row r="504" spans="1:5" x14ac:dyDescent="0.25">
      <c r="A504">
        <v>15292</v>
      </c>
      <c r="B504">
        <v>212.14919281005859</v>
      </c>
      <c r="C504">
        <f t="shared" si="23"/>
        <v>0.6262681611436185</v>
      </c>
      <c r="D504">
        <f t="shared" si="21"/>
        <v>0.12861144620253129</v>
      </c>
      <c r="E504">
        <f t="shared" si="22"/>
        <v>0.71612177497365248</v>
      </c>
    </row>
    <row r="505" spans="1:5" x14ac:dyDescent="0.25">
      <c r="A505">
        <v>15322</v>
      </c>
      <c r="B505">
        <v>212.08750152587891</v>
      </c>
      <c r="C505">
        <f t="shared" si="23"/>
        <v>0.62608604738400409</v>
      </c>
      <c r="D505">
        <f t="shared" si="21"/>
        <v>0.12849928129360458</v>
      </c>
      <c r="E505">
        <f t="shared" si="22"/>
        <v>0.71549722921165348</v>
      </c>
    </row>
    <row r="506" spans="1:5" x14ac:dyDescent="0.25">
      <c r="A506">
        <v>15352</v>
      </c>
      <c r="B506">
        <v>211.9728927612305</v>
      </c>
      <c r="C506">
        <f t="shared" si="23"/>
        <v>0.6257477202881685</v>
      </c>
      <c r="D506">
        <f t="shared" si="21"/>
        <v>0.12829107684642668</v>
      </c>
      <c r="E506">
        <f t="shared" si="22"/>
        <v>0.71433792541193064</v>
      </c>
    </row>
    <row r="507" spans="1:5" x14ac:dyDescent="0.25">
      <c r="A507">
        <v>15383</v>
      </c>
      <c r="B507">
        <v>211.88279724121091</v>
      </c>
      <c r="C507">
        <f t="shared" si="23"/>
        <v>0.62548175672308215</v>
      </c>
      <c r="D507">
        <f t="shared" si="21"/>
        <v>0.12812756245877779</v>
      </c>
      <c r="E507">
        <f t="shared" si="22"/>
        <v>0.71342746046519134</v>
      </c>
    </row>
    <row r="508" spans="1:5" x14ac:dyDescent="0.25">
      <c r="A508">
        <v>15412</v>
      </c>
      <c r="B508">
        <v>211.811279296875</v>
      </c>
      <c r="C508">
        <f t="shared" si="23"/>
        <v>0.62527063448926756</v>
      </c>
      <c r="D508">
        <f t="shared" si="21"/>
        <v>0.1279978634831859</v>
      </c>
      <c r="E508">
        <f t="shared" si="22"/>
        <v>0.71270528321459992</v>
      </c>
    </row>
    <row r="509" spans="1:5" x14ac:dyDescent="0.25">
      <c r="A509">
        <v>15442</v>
      </c>
      <c r="B509">
        <v>211.7766189575195</v>
      </c>
      <c r="C509">
        <f t="shared" si="23"/>
        <v>0.62516831655581107</v>
      </c>
      <c r="D509">
        <f t="shared" si="21"/>
        <v>0.12793503788482607</v>
      </c>
      <c r="E509">
        <f t="shared" si="22"/>
        <v>0.712355463814075</v>
      </c>
    </row>
    <row r="510" spans="1:5" x14ac:dyDescent="0.25">
      <c r="A510">
        <v>15473</v>
      </c>
      <c r="B510">
        <v>211.69646453857419</v>
      </c>
      <c r="C510">
        <f t="shared" si="23"/>
        <v>0.62493169929653469</v>
      </c>
      <c r="D510">
        <f t="shared" si="21"/>
        <v>0.12778982811671002</v>
      </c>
      <c r="E510">
        <f t="shared" si="22"/>
        <v>0.71154692087363547</v>
      </c>
    </row>
    <row r="511" spans="1:5" x14ac:dyDescent="0.25">
      <c r="A511">
        <v>15502</v>
      </c>
      <c r="B511">
        <v>211.66397857666021</v>
      </c>
      <c r="C511">
        <f t="shared" si="23"/>
        <v>0.62483580016365869</v>
      </c>
      <c r="D511">
        <f t="shared" si="21"/>
        <v>0.1277310070332322</v>
      </c>
      <c r="E511">
        <f t="shared" si="22"/>
        <v>0.71121939902429954</v>
      </c>
    </row>
    <row r="512" spans="1:5" x14ac:dyDescent="0.25">
      <c r="A512">
        <v>15532</v>
      </c>
      <c r="B512">
        <v>211.569221496582</v>
      </c>
      <c r="C512">
        <f t="shared" si="23"/>
        <v>0.62455607559101289</v>
      </c>
      <c r="D512">
        <f t="shared" si="21"/>
        <v>0.12755953714405457</v>
      </c>
      <c r="E512">
        <f t="shared" si="22"/>
        <v>0.71026463702590747</v>
      </c>
    </row>
    <row r="513" spans="1:5" x14ac:dyDescent="0.25">
      <c r="A513">
        <v>15563</v>
      </c>
      <c r="B513">
        <v>211.50235748291021</v>
      </c>
      <c r="C513">
        <f t="shared" si="23"/>
        <v>0.62435869184265058</v>
      </c>
      <c r="D513">
        <f t="shared" si="21"/>
        <v>0.12743863419812512</v>
      </c>
      <c r="E513">
        <f t="shared" si="22"/>
        <v>0.70959143697416249</v>
      </c>
    </row>
    <row r="514" spans="1:5" x14ac:dyDescent="0.25">
      <c r="A514">
        <v>15592</v>
      </c>
      <c r="B514">
        <v>211.48280334472659</v>
      </c>
      <c r="C514">
        <f t="shared" si="23"/>
        <v>0.62430096768164478</v>
      </c>
      <c r="D514">
        <f t="shared" si="21"/>
        <v>0.12740329101363307</v>
      </c>
      <c r="E514">
        <f t="shared" si="22"/>
        <v>0.7093946424837887</v>
      </c>
    </row>
    <row r="515" spans="1:5" x14ac:dyDescent="0.25">
      <c r="A515">
        <v>15622</v>
      </c>
      <c r="B515">
        <v>211.43144989013669</v>
      </c>
      <c r="C515">
        <f t="shared" si="23"/>
        <v>0.62414937137741944</v>
      </c>
      <c r="D515">
        <f t="shared" ref="D515:D578" si="24">4/3*PI()*(C515/2)^3</f>
        <v>0.12731050317792589</v>
      </c>
      <c r="E515">
        <f t="shared" ref="E515:E578" si="25">D515/$D$2</f>
        <v>0.70887799026064247</v>
      </c>
    </row>
    <row r="516" spans="1:5" x14ac:dyDescent="0.25">
      <c r="A516">
        <v>15652</v>
      </c>
      <c r="B516">
        <v>211.35523986816409</v>
      </c>
      <c r="C516">
        <f t="shared" ref="C516:C579" si="26">B516/$B$2*$C$2</f>
        <v>0.62392439804761646</v>
      </c>
      <c r="D516">
        <f t="shared" si="24"/>
        <v>0.12717288638321952</v>
      </c>
      <c r="E516">
        <f t="shared" si="25"/>
        <v>0.70811172577796089</v>
      </c>
    </row>
    <row r="517" spans="1:5" x14ac:dyDescent="0.25">
      <c r="A517">
        <v>15682</v>
      </c>
      <c r="B517">
        <v>211.2697448730469</v>
      </c>
      <c r="C517">
        <f t="shared" si="26"/>
        <v>0.62367201531323124</v>
      </c>
      <c r="D517">
        <f t="shared" si="24"/>
        <v>0.12701862125372684</v>
      </c>
      <c r="E517">
        <f t="shared" si="25"/>
        <v>0.70725276165298812</v>
      </c>
    </row>
    <row r="518" spans="1:5" x14ac:dyDescent="0.25">
      <c r="A518">
        <v>15712</v>
      </c>
      <c r="B518">
        <v>211.21456146240229</v>
      </c>
      <c r="C518">
        <f t="shared" si="26"/>
        <v>0.62350911291114208</v>
      </c>
      <c r="D518">
        <f t="shared" si="24"/>
        <v>0.1269191159023092</v>
      </c>
      <c r="E518">
        <f t="shared" si="25"/>
        <v>0.70669870561069492</v>
      </c>
    </row>
    <row r="519" spans="1:5" x14ac:dyDescent="0.25">
      <c r="A519">
        <v>15742</v>
      </c>
      <c r="B519">
        <v>211.15950775146479</v>
      </c>
      <c r="C519">
        <f t="shared" si="26"/>
        <v>0.62334659338487719</v>
      </c>
      <c r="D519">
        <f t="shared" si="24"/>
        <v>0.12681989622042797</v>
      </c>
      <c r="E519">
        <f t="shared" si="25"/>
        <v>0.70614624020579453</v>
      </c>
    </row>
    <row r="520" spans="1:5" x14ac:dyDescent="0.25">
      <c r="A520">
        <v>15772</v>
      </c>
      <c r="B520">
        <v>211.13494873046881</v>
      </c>
      <c r="C520">
        <f t="shared" si="26"/>
        <v>0.62327409472148421</v>
      </c>
      <c r="D520">
        <f t="shared" si="24"/>
        <v>0.12677565179640254</v>
      </c>
      <c r="E520">
        <f t="shared" si="25"/>
        <v>0.70589988269717996</v>
      </c>
    </row>
    <row r="521" spans="1:5" x14ac:dyDescent="0.25">
      <c r="A521">
        <v>15802</v>
      </c>
      <c r="B521">
        <v>211.1100997924805</v>
      </c>
      <c r="C521">
        <f t="shared" si="26"/>
        <v>0.62320074021801342</v>
      </c>
      <c r="D521">
        <f t="shared" si="24"/>
        <v>0.12673089554570127</v>
      </c>
      <c r="E521">
        <f t="shared" si="25"/>
        <v>0.70565067528493386</v>
      </c>
    </row>
    <row r="522" spans="1:5" x14ac:dyDescent="0.25">
      <c r="A522">
        <v>15832</v>
      </c>
      <c r="B522">
        <v>211.04777526855469</v>
      </c>
      <c r="C522">
        <f t="shared" si="26"/>
        <v>0.62301675712349314</v>
      </c>
      <c r="D522">
        <f t="shared" si="24"/>
        <v>0.12661868711273544</v>
      </c>
      <c r="E522">
        <f t="shared" si="25"/>
        <v>0.70502588717660353</v>
      </c>
    </row>
    <row r="523" spans="1:5" x14ac:dyDescent="0.25">
      <c r="A523">
        <v>15862</v>
      </c>
      <c r="B523">
        <v>210.95700836181641</v>
      </c>
      <c r="C523">
        <f t="shared" si="26"/>
        <v>0.62274881161296469</v>
      </c>
      <c r="D523">
        <f t="shared" si="24"/>
        <v>0.12645538980525386</v>
      </c>
      <c r="E523">
        <f t="shared" si="25"/>
        <v>0.70411663095458765</v>
      </c>
    </row>
    <row r="524" spans="1:5" x14ac:dyDescent="0.25">
      <c r="A524">
        <v>15892</v>
      </c>
      <c r="B524">
        <v>210.99627685546881</v>
      </c>
      <c r="C524">
        <f t="shared" si="26"/>
        <v>0.6228647328992295</v>
      </c>
      <c r="D524">
        <f t="shared" si="24"/>
        <v>0.12652601988919468</v>
      </c>
      <c r="E524">
        <f t="shared" si="25"/>
        <v>0.70450990653441881</v>
      </c>
    </row>
    <row r="525" spans="1:5" x14ac:dyDescent="0.25">
      <c r="A525">
        <v>15922</v>
      </c>
      <c r="B525">
        <v>210.971809387207</v>
      </c>
      <c r="C525">
        <f t="shared" si="26"/>
        <v>0.62279250450112345</v>
      </c>
      <c r="D525">
        <f t="shared" si="24"/>
        <v>0.1264820085097717</v>
      </c>
      <c r="E525">
        <f t="shared" si="25"/>
        <v>0.70426484664214617</v>
      </c>
    </row>
    <row r="526" spans="1:5" x14ac:dyDescent="0.25">
      <c r="A526">
        <v>15952</v>
      </c>
      <c r="B526">
        <v>210.8299865722656</v>
      </c>
      <c r="C526">
        <f t="shared" si="26"/>
        <v>0.62237384104855453</v>
      </c>
      <c r="D526">
        <f t="shared" si="24"/>
        <v>0.1262271027195081</v>
      </c>
      <c r="E526">
        <f t="shared" si="25"/>
        <v>0.70284550495550369</v>
      </c>
    </row>
    <row r="527" spans="1:5" x14ac:dyDescent="0.25">
      <c r="A527">
        <v>15982</v>
      </c>
      <c r="B527">
        <v>210.86802673339841</v>
      </c>
      <c r="C527">
        <f t="shared" si="26"/>
        <v>0.62248613627554417</v>
      </c>
      <c r="D527">
        <f t="shared" si="24"/>
        <v>0.12629544070828294</v>
      </c>
      <c r="E527">
        <f t="shared" si="25"/>
        <v>0.70322601791344452</v>
      </c>
    </row>
    <row r="528" spans="1:5" x14ac:dyDescent="0.25">
      <c r="A528">
        <v>16012</v>
      </c>
      <c r="B528">
        <v>210.85073089599609</v>
      </c>
      <c r="C528">
        <f t="shared" si="26"/>
        <v>0.62243507865829883</v>
      </c>
      <c r="D528">
        <f t="shared" si="24"/>
        <v>0.12626436620716472</v>
      </c>
      <c r="E528">
        <f t="shared" si="25"/>
        <v>0.7030529918916224</v>
      </c>
    </row>
    <row r="529" spans="1:5" x14ac:dyDescent="0.25">
      <c r="A529">
        <v>16042</v>
      </c>
      <c r="B529">
        <v>210.7655029296875</v>
      </c>
      <c r="C529">
        <f t="shared" si="26"/>
        <v>0.622183484197669</v>
      </c>
      <c r="D529">
        <f t="shared" si="24"/>
        <v>0.1261113161435074</v>
      </c>
      <c r="E529">
        <f t="shared" si="25"/>
        <v>0.70220079337833063</v>
      </c>
    </row>
    <row r="530" spans="1:5" x14ac:dyDescent="0.25">
      <c r="A530">
        <v>16072</v>
      </c>
      <c r="B530">
        <v>210.7552185058594</v>
      </c>
      <c r="C530">
        <f t="shared" si="26"/>
        <v>0.62215312439703097</v>
      </c>
      <c r="D530">
        <f t="shared" si="24"/>
        <v>0.12609285602189246</v>
      </c>
      <c r="E530">
        <f t="shared" si="25"/>
        <v>0.70209800552042645</v>
      </c>
    </row>
    <row r="531" spans="1:5" x14ac:dyDescent="0.25">
      <c r="A531">
        <v>16102</v>
      </c>
      <c r="B531">
        <v>210.69368743896479</v>
      </c>
      <c r="C531">
        <f t="shared" si="26"/>
        <v>0.62197148360166954</v>
      </c>
      <c r="D531">
        <f t="shared" si="24"/>
        <v>0.12598244789444926</v>
      </c>
      <c r="E531">
        <f t="shared" si="25"/>
        <v>0.7014832416986152</v>
      </c>
    </row>
    <row r="532" spans="1:5" x14ac:dyDescent="0.25">
      <c r="A532">
        <v>16133</v>
      </c>
      <c r="B532">
        <v>210.5945739746094</v>
      </c>
      <c r="C532">
        <f t="shared" si="26"/>
        <v>0.621678898905757</v>
      </c>
      <c r="D532">
        <f t="shared" si="24"/>
        <v>0.12580473942959258</v>
      </c>
      <c r="E532">
        <f t="shared" si="25"/>
        <v>0.7004937426684853</v>
      </c>
    </row>
    <row r="533" spans="1:5" x14ac:dyDescent="0.25">
      <c r="A533">
        <v>16162</v>
      </c>
      <c r="B533">
        <v>210.62255859375</v>
      </c>
      <c r="C533">
        <f t="shared" si="26"/>
        <v>0.6217615099953272</v>
      </c>
      <c r="D533">
        <f t="shared" si="24"/>
        <v>0.12585489835112446</v>
      </c>
      <c r="E533">
        <f t="shared" si="25"/>
        <v>0.70077303270820379</v>
      </c>
    </row>
    <row r="534" spans="1:5" x14ac:dyDescent="0.25">
      <c r="A534">
        <v>16192</v>
      </c>
      <c r="B534">
        <v>210.540412902832</v>
      </c>
      <c r="C534">
        <f t="shared" si="26"/>
        <v>0.62151901446604596</v>
      </c>
      <c r="D534">
        <f t="shared" si="24"/>
        <v>0.12570770035807477</v>
      </c>
      <c r="E534">
        <f t="shared" si="25"/>
        <v>0.69995341912661557</v>
      </c>
    </row>
    <row r="535" spans="1:5" x14ac:dyDescent="0.25">
      <c r="A535">
        <v>16223</v>
      </c>
      <c r="B535">
        <v>210.5850830078125</v>
      </c>
      <c r="C535">
        <f t="shared" si="26"/>
        <v>0.62165088140427782</v>
      </c>
      <c r="D535">
        <f t="shared" si="24"/>
        <v>0.1257877310883215</v>
      </c>
      <c r="E535">
        <f t="shared" si="25"/>
        <v>0.70039903847301865</v>
      </c>
    </row>
    <row r="536" spans="1:5" x14ac:dyDescent="0.25">
      <c r="A536">
        <v>16252</v>
      </c>
      <c r="B536">
        <v>210.54954528808591</v>
      </c>
      <c r="C536">
        <f t="shared" si="26"/>
        <v>0.62154597342848206</v>
      </c>
      <c r="D536">
        <f t="shared" si="24"/>
        <v>0.12572405913114815</v>
      </c>
      <c r="E536">
        <f t="shared" si="25"/>
        <v>0.70004450645947436</v>
      </c>
    </row>
    <row r="537" spans="1:5" x14ac:dyDescent="0.25">
      <c r="A537">
        <v>16282</v>
      </c>
      <c r="B537">
        <v>210.48087310791021</v>
      </c>
      <c r="C537">
        <f t="shared" si="26"/>
        <v>0.62134325194068984</v>
      </c>
      <c r="D537">
        <f t="shared" si="24"/>
        <v>0.12560108195377959</v>
      </c>
      <c r="E537">
        <f t="shared" si="25"/>
        <v>0.69935975687350249</v>
      </c>
    </row>
    <row r="538" spans="1:5" x14ac:dyDescent="0.25">
      <c r="A538">
        <v>16313</v>
      </c>
      <c r="B538">
        <v>210.47746276855469</v>
      </c>
      <c r="C538">
        <f t="shared" si="26"/>
        <v>0.62133318455872732</v>
      </c>
      <c r="D538">
        <f t="shared" si="24"/>
        <v>0.12559497685691737</v>
      </c>
      <c r="E538">
        <f t="shared" si="25"/>
        <v>0.69932576306556049</v>
      </c>
    </row>
    <row r="539" spans="1:5" x14ac:dyDescent="0.25">
      <c r="A539">
        <v>16342</v>
      </c>
      <c r="B539">
        <v>210.3745040893555</v>
      </c>
      <c r="C539">
        <f t="shared" si="26"/>
        <v>0.62102924872073628</v>
      </c>
      <c r="D539">
        <f t="shared" si="24"/>
        <v>0.12541075615710062</v>
      </c>
      <c r="E539">
        <f t="shared" si="25"/>
        <v>0.69830000324063857</v>
      </c>
    </row>
    <row r="540" spans="1:5" x14ac:dyDescent="0.25">
      <c r="A540">
        <v>16372</v>
      </c>
      <c r="B540">
        <v>210.39206695556641</v>
      </c>
      <c r="C540">
        <f t="shared" si="26"/>
        <v>0.62108109461173699</v>
      </c>
      <c r="D540">
        <f t="shared" si="24"/>
        <v>0.12544216808449538</v>
      </c>
      <c r="E540">
        <f t="shared" si="25"/>
        <v>0.69847490808671153</v>
      </c>
    </row>
    <row r="541" spans="1:5" x14ac:dyDescent="0.25">
      <c r="A541">
        <v>16403</v>
      </c>
      <c r="B541">
        <v>210.38532257080081</v>
      </c>
      <c r="C541">
        <f t="shared" si="26"/>
        <v>0.62106118506888541</v>
      </c>
      <c r="D541">
        <f t="shared" si="24"/>
        <v>0.12543010484742542</v>
      </c>
      <c r="E541">
        <f t="shared" si="25"/>
        <v>0.69840773874061113</v>
      </c>
    </row>
    <row r="542" spans="1:5" x14ac:dyDescent="0.25">
      <c r="A542">
        <v>16437</v>
      </c>
      <c r="B542">
        <v>216.1581954956055</v>
      </c>
      <c r="C542">
        <f t="shared" si="26"/>
        <v>0.63810280782146456</v>
      </c>
      <c r="D542">
        <f t="shared" si="24"/>
        <v>0.13604124231820244</v>
      </c>
      <c r="E542">
        <f t="shared" si="25"/>
        <v>0.75749164475700048</v>
      </c>
    </row>
    <row r="543" spans="1:5" x14ac:dyDescent="0.25">
      <c r="A543">
        <v>16467</v>
      </c>
      <c r="B543">
        <v>220.52169036865229</v>
      </c>
      <c r="C543">
        <f t="shared" si="26"/>
        <v>0.6509839216928206</v>
      </c>
      <c r="D543">
        <f t="shared" si="24"/>
        <v>0.14444729359196343</v>
      </c>
      <c r="E543">
        <f t="shared" si="25"/>
        <v>0.80429740378101156</v>
      </c>
    </row>
    <row r="544" spans="1:5" x14ac:dyDescent="0.25">
      <c r="A544">
        <v>16498</v>
      </c>
      <c r="B544">
        <v>220.7805480957031</v>
      </c>
      <c r="C544">
        <f t="shared" si="26"/>
        <v>0.65174807427134618</v>
      </c>
      <c r="D544">
        <f t="shared" si="24"/>
        <v>0.1449565660363627</v>
      </c>
      <c r="E544">
        <f t="shared" si="25"/>
        <v>0.80713308518882387</v>
      </c>
    </row>
    <row r="545" spans="1:5" x14ac:dyDescent="0.25">
      <c r="A545">
        <v>16528</v>
      </c>
      <c r="B545">
        <v>219.84327697753909</v>
      </c>
      <c r="C545">
        <f t="shared" si="26"/>
        <v>0.64898123338974478</v>
      </c>
      <c r="D545">
        <f t="shared" si="24"/>
        <v>0.14311825677052001</v>
      </c>
      <c r="E545">
        <f t="shared" si="25"/>
        <v>0.79689718991452074</v>
      </c>
    </row>
    <row r="546" spans="1:5" x14ac:dyDescent="0.25">
      <c r="A546">
        <v>16557</v>
      </c>
      <c r="B546">
        <v>218.25118255615229</v>
      </c>
      <c r="C546">
        <f t="shared" si="26"/>
        <v>0.64428134256083347</v>
      </c>
      <c r="D546">
        <f t="shared" si="24"/>
        <v>0.14003135373223785</v>
      </c>
      <c r="E546">
        <f t="shared" si="25"/>
        <v>0.77970899595342469</v>
      </c>
    </row>
    <row r="547" spans="1:5" x14ac:dyDescent="0.25">
      <c r="A547">
        <v>16588</v>
      </c>
      <c r="B547">
        <v>216.40948486328119</v>
      </c>
      <c r="C547">
        <f t="shared" si="26"/>
        <v>0.63884461846954987</v>
      </c>
      <c r="D547">
        <f t="shared" si="24"/>
        <v>0.13651624824860001</v>
      </c>
      <c r="E547">
        <f t="shared" si="25"/>
        <v>0.76013652668658893</v>
      </c>
    </row>
    <row r="548" spans="1:5" x14ac:dyDescent="0.25">
      <c r="A548">
        <v>16618</v>
      </c>
      <c r="B548">
        <v>214.6237716674805</v>
      </c>
      <c r="C548">
        <f t="shared" si="26"/>
        <v>0.63357316160162169</v>
      </c>
      <c r="D548">
        <f t="shared" si="24"/>
        <v>0.1331646459015563</v>
      </c>
      <c r="E548">
        <f t="shared" si="25"/>
        <v>0.74147445971946102</v>
      </c>
    </row>
    <row r="549" spans="1:5" x14ac:dyDescent="0.25">
      <c r="A549">
        <v>16647</v>
      </c>
      <c r="B549">
        <v>212.90448760986331</v>
      </c>
      <c r="C549">
        <f t="shared" si="26"/>
        <v>0.62849780472194006</v>
      </c>
      <c r="D549">
        <f t="shared" si="24"/>
        <v>0.12998999215582194</v>
      </c>
      <c r="E549">
        <f t="shared" si="25"/>
        <v>0.72379766078399199</v>
      </c>
    </row>
    <row r="550" spans="1:5" x14ac:dyDescent="0.25">
      <c r="A550">
        <v>16678</v>
      </c>
      <c r="B550">
        <v>211.29044342041021</v>
      </c>
      <c r="C550">
        <f t="shared" si="26"/>
        <v>0.62373311779033169</v>
      </c>
      <c r="D550">
        <f t="shared" si="24"/>
        <v>0.12705595776686543</v>
      </c>
      <c r="E550">
        <f t="shared" si="25"/>
        <v>0.70746065520250956</v>
      </c>
    </row>
    <row r="551" spans="1:5" x14ac:dyDescent="0.25">
      <c r="A551">
        <v>16708</v>
      </c>
      <c r="B551">
        <v>209.78120422363281</v>
      </c>
      <c r="C551">
        <f t="shared" si="26"/>
        <v>0.61927781704668061</v>
      </c>
      <c r="D551">
        <f t="shared" si="24"/>
        <v>0.12435269247032604</v>
      </c>
      <c r="E551">
        <f t="shared" si="25"/>
        <v>0.69240859568881785</v>
      </c>
    </row>
    <row r="552" spans="1:5" x14ac:dyDescent="0.25">
      <c r="A552">
        <v>16737</v>
      </c>
      <c r="B552">
        <v>208.71842193603521</v>
      </c>
      <c r="C552">
        <f t="shared" si="26"/>
        <v>0.61614046497791408</v>
      </c>
      <c r="D552">
        <f t="shared" si="24"/>
        <v>0.12247228432269072</v>
      </c>
      <c r="E552">
        <f t="shared" si="25"/>
        <v>0.6819382895059688</v>
      </c>
    </row>
    <row r="553" spans="1:5" x14ac:dyDescent="0.25">
      <c r="A553">
        <v>16768</v>
      </c>
      <c r="B553">
        <v>207.835578918457</v>
      </c>
      <c r="C553">
        <f t="shared" si="26"/>
        <v>0.61353429680977878</v>
      </c>
      <c r="D553">
        <f t="shared" si="24"/>
        <v>0.12092473859363337</v>
      </c>
      <c r="E553">
        <f t="shared" si="25"/>
        <v>0.67332139554304538</v>
      </c>
    </row>
    <row r="554" spans="1:5" x14ac:dyDescent="0.25">
      <c r="A554">
        <v>16798</v>
      </c>
      <c r="B554">
        <v>207.31398010253909</v>
      </c>
      <c r="C554">
        <f t="shared" si="26"/>
        <v>0.61199452790011311</v>
      </c>
      <c r="D554">
        <f t="shared" si="24"/>
        <v>0.1200165778577636</v>
      </c>
      <c r="E554">
        <f t="shared" si="25"/>
        <v>0.66826466305666699</v>
      </c>
    </row>
    <row r="555" spans="1:5" x14ac:dyDescent="0.25">
      <c r="A555">
        <v>16828</v>
      </c>
      <c r="B555">
        <v>207.09033203125</v>
      </c>
      <c r="C555">
        <f t="shared" si="26"/>
        <v>0.61133431484676937</v>
      </c>
      <c r="D555">
        <f t="shared" si="24"/>
        <v>0.11962857898378298</v>
      </c>
      <c r="E555">
        <f t="shared" si="25"/>
        <v>0.66610424537591706</v>
      </c>
    </row>
    <row r="556" spans="1:5" x14ac:dyDescent="0.25">
      <c r="A556">
        <v>16858</v>
      </c>
      <c r="B556">
        <v>207.1526184082031</v>
      </c>
      <c r="C556">
        <f t="shared" si="26"/>
        <v>0.61151818533075297</v>
      </c>
      <c r="D556">
        <f t="shared" si="24"/>
        <v>0.1197365531999134</v>
      </c>
      <c r="E556">
        <f t="shared" si="25"/>
        <v>0.66670545692893024</v>
      </c>
    </row>
    <row r="557" spans="1:5" x14ac:dyDescent="0.25">
      <c r="A557">
        <v>16888</v>
      </c>
      <c r="B557">
        <v>207.50341796875</v>
      </c>
      <c r="C557">
        <f t="shared" si="26"/>
        <v>0.61255375182433092</v>
      </c>
      <c r="D557">
        <f t="shared" si="24"/>
        <v>0.12034588221994318</v>
      </c>
      <c r="E557">
        <f t="shared" si="25"/>
        <v>0.67009826365221004</v>
      </c>
    </row>
    <row r="558" spans="1:5" x14ac:dyDescent="0.25">
      <c r="A558">
        <v>16918</v>
      </c>
      <c r="B558">
        <v>208.17694091796881</v>
      </c>
      <c r="C558">
        <f t="shared" si="26"/>
        <v>0.61454200345662879</v>
      </c>
      <c r="D558">
        <f t="shared" si="24"/>
        <v>0.121521560570701</v>
      </c>
      <c r="E558">
        <f t="shared" si="25"/>
        <v>0.67664456176332033</v>
      </c>
    </row>
    <row r="559" spans="1:5" x14ac:dyDescent="0.25">
      <c r="A559">
        <v>16947</v>
      </c>
      <c r="B559">
        <v>209.09745025634771</v>
      </c>
      <c r="C559">
        <f t="shared" si="26"/>
        <v>0.61725936326849584</v>
      </c>
      <c r="D559">
        <f t="shared" si="24"/>
        <v>0.12314071809208554</v>
      </c>
      <c r="E559">
        <f t="shared" si="25"/>
        <v>0.68566019755945218</v>
      </c>
    </row>
    <row r="560" spans="1:5" x14ac:dyDescent="0.25">
      <c r="A560">
        <v>16978</v>
      </c>
      <c r="B560">
        <v>210.47771453857419</v>
      </c>
      <c r="C560">
        <f t="shared" si="26"/>
        <v>0.62133392778826813</v>
      </c>
      <c r="D560">
        <f t="shared" si="24"/>
        <v>0.12559542756200257</v>
      </c>
      <c r="E560">
        <f t="shared" si="25"/>
        <v>0.69932827263788189</v>
      </c>
    </row>
    <row r="561" spans="1:5" x14ac:dyDescent="0.25">
      <c r="A561">
        <v>17008</v>
      </c>
      <c r="B561">
        <v>212.02402496337891</v>
      </c>
      <c r="C561">
        <f t="shared" si="26"/>
        <v>0.62589866345128187</v>
      </c>
      <c r="D561">
        <f t="shared" si="24"/>
        <v>0.1283839385469431</v>
      </c>
      <c r="E561">
        <f t="shared" si="25"/>
        <v>0.71485498892194033</v>
      </c>
    </row>
    <row r="562" spans="1:5" x14ac:dyDescent="0.25">
      <c r="A562">
        <v>17037</v>
      </c>
      <c r="B562">
        <v>213.7160949707031</v>
      </c>
      <c r="C562">
        <f t="shared" si="26"/>
        <v>0.6308936839742304</v>
      </c>
      <c r="D562">
        <f t="shared" si="24"/>
        <v>0.13148226021751694</v>
      </c>
      <c r="E562">
        <f t="shared" si="25"/>
        <v>0.73210676300335942</v>
      </c>
    </row>
    <row r="563" spans="1:5" x14ac:dyDescent="0.25">
      <c r="A563">
        <v>17068</v>
      </c>
      <c r="B563">
        <v>215.59880828857419</v>
      </c>
      <c r="C563">
        <f t="shared" si="26"/>
        <v>0.63645148691434983</v>
      </c>
      <c r="D563">
        <f t="shared" si="24"/>
        <v>0.13498780599368637</v>
      </c>
      <c r="E563">
        <f t="shared" si="25"/>
        <v>0.75162600283469283</v>
      </c>
    </row>
    <row r="564" spans="1:5" x14ac:dyDescent="0.25">
      <c r="A564">
        <v>17098</v>
      </c>
      <c r="B564">
        <v>217.54339599609381</v>
      </c>
      <c r="C564">
        <f t="shared" si="26"/>
        <v>0.6421919441446593</v>
      </c>
      <c r="D564">
        <f t="shared" si="24"/>
        <v>0.138673405938047</v>
      </c>
      <c r="E564">
        <f t="shared" si="25"/>
        <v>0.77214780281384887</v>
      </c>
    </row>
    <row r="565" spans="1:5" x14ac:dyDescent="0.25">
      <c r="A565">
        <v>17127</v>
      </c>
      <c r="B565">
        <v>219.25550842285159</v>
      </c>
      <c r="C565">
        <f t="shared" si="26"/>
        <v>0.64724613024348043</v>
      </c>
      <c r="D565">
        <f t="shared" si="24"/>
        <v>0.14197340881499637</v>
      </c>
      <c r="E565">
        <f t="shared" si="25"/>
        <v>0.79052255861853582</v>
      </c>
    </row>
    <row r="566" spans="1:5" x14ac:dyDescent="0.25">
      <c r="A566">
        <v>17158</v>
      </c>
      <c r="B566">
        <v>221.15117645263669</v>
      </c>
      <c r="C566">
        <f t="shared" si="26"/>
        <v>0.65284217572179237</v>
      </c>
      <c r="D566">
        <f t="shared" si="24"/>
        <v>0.14568781596750383</v>
      </c>
      <c r="E566">
        <f t="shared" si="25"/>
        <v>0.81120476009879661</v>
      </c>
    </row>
    <row r="567" spans="1:5" x14ac:dyDescent="0.25">
      <c r="A567">
        <v>17188</v>
      </c>
      <c r="B567">
        <v>222.70704650878909</v>
      </c>
      <c r="C567">
        <f t="shared" si="26"/>
        <v>0.65743513158525102</v>
      </c>
      <c r="D567">
        <f t="shared" si="24"/>
        <v>0.14878438221435475</v>
      </c>
      <c r="E567">
        <f t="shared" si="25"/>
        <v>0.82844675980017879</v>
      </c>
    </row>
    <row r="568" spans="1:5" x14ac:dyDescent="0.25">
      <c r="A568">
        <v>17217</v>
      </c>
      <c r="B568">
        <v>224.27219390869141</v>
      </c>
      <c r="C568">
        <f t="shared" si="26"/>
        <v>0.66205547433118428</v>
      </c>
      <c r="D568">
        <f t="shared" si="24"/>
        <v>0.15194337373000613</v>
      </c>
      <c r="E568">
        <f t="shared" si="25"/>
        <v>0.8460363498258795</v>
      </c>
    </row>
    <row r="569" spans="1:5" x14ac:dyDescent="0.25">
      <c r="A569">
        <v>17248</v>
      </c>
      <c r="B569">
        <v>225.59559631347659</v>
      </c>
      <c r="C569">
        <f t="shared" si="26"/>
        <v>0.66596218158526233</v>
      </c>
      <c r="D569">
        <f t="shared" si="24"/>
        <v>0.15464907412725362</v>
      </c>
      <c r="E569">
        <f t="shared" si="25"/>
        <v>0.86110196823104479</v>
      </c>
    </row>
    <row r="570" spans="1:5" x14ac:dyDescent="0.25">
      <c r="A570">
        <v>17278</v>
      </c>
      <c r="B570">
        <v>226.8896789550781</v>
      </c>
      <c r="C570">
        <f t="shared" si="26"/>
        <v>0.6697823363809926</v>
      </c>
      <c r="D570">
        <f t="shared" si="24"/>
        <v>0.15732570715127844</v>
      </c>
      <c r="E570">
        <f t="shared" si="25"/>
        <v>0.87600573650917513</v>
      </c>
    </row>
    <row r="571" spans="1:5" x14ac:dyDescent="0.25">
      <c r="A571">
        <v>17307</v>
      </c>
      <c r="B571">
        <v>227.99351501464841</v>
      </c>
      <c r="C571">
        <f t="shared" si="26"/>
        <v>0.67304087990913153</v>
      </c>
      <c r="D571">
        <f t="shared" si="24"/>
        <v>0.15963310215212159</v>
      </c>
      <c r="E571">
        <f t="shared" si="25"/>
        <v>0.88885354945552086</v>
      </c>
    </row>
    <row r="572" spans="1:5" x14ac:dyDescent="0.25">
      <c r="A572">
        <v>17338</v>
      </c>
      <c r="B572">
        <v>229.033447265625</v>
      </c>
      <c r="C572">
        <f t="shared" si="26"/>
        <v>0.67611077826653965</v>
      </c>
      <c r="D572">
        <f t="shared" si="24"/>
        <v>0.16182745354504194</v>
      </c>
      <c r="E572">
        <f t="shared" si="25"/>
        <v>0.90107192395338176</v>
      </c>
    </row>
    <row r="573" spans="1:5" x14ac:dyDescent="0.25">
      <c r="A573">
        <v>17368</v>
      </c>
      <c r="B573">
        <v>229.97822570800781</v>
      </c>
      <c r="C573">
        <f t="shared" si="26"/>
        <v>0.67889978090172276</v>
      </c>
      <c r="D573">
        <f t="shared" si="24"/>
        <v>0.16383837349505251</v>
      </c>
      <c r="E573">
        <f t="shared" si="25"/>
        <v>0.91226893329004499</v>
      </c>
    </row>
    <row r="574" spans="1:5" x14ac:dyDescent="0.25">
      <c r="A574">
        <v>17397</v>
      </c>
      <c r="B574">
        <v>230.7342224121094</v>
      </c>
      <c r="C574">
        <f t="shared" si="26"/>
        <v>0.68113149651391569</v>
      </c>
      <c r="D574">
        <f t="shared" si="24"/>
        <v>0.16545942539485886</v>
      </c>
      <c r="E574">
        <f t="shared" si="25"/>
        <v>0.92129511718028489</v>
      </c>
    </row>
    <row r="575" spans="1:5" x14ac:dyDescent="0.25">
      <c r="A575">
        <v>17428</v>
      </c>
      <c r="B575">
        <v>231.4422912597656</v>
      </c>
      <c r="C575">
        <f t="shared" si="26"/>
        <v>0.68322172824806016</v>
      </c>
      <c r="D575">
        <f t="shared" si="24"/>
        <v>0.16698737245038203</v>
      </c>
      <c r="E575">
        <f t="shared" si="25"/>
        <v>0.92980288371098641</v>
      </c>
    </row>
    <row r="576" spans="1:5" x14ac:dyDescent="0.25">
      <c r="A576">
        <v>17458</v>
      </c>
      <c r="B576">
        <v>232.06978607177729</v>
      </c>
      <c r="C576">
        <f t="shared" si="26"/>
        <v>0.68507410400702695</v>
      </c>
      <c r="D576">
        <f t="shared" si="24"/>
        <v>0.16834928508298949</v>
      </c>
      <c r="E576">
        <f t="shared" si="25"/>
        <v>0.93738615347910681</v>
      </c>
    </row>
    <row r="577" spans="1:5" x14ac:dyDescent="0.25">
      <c r="A577">
        <v>17487</v>
      </c>
      <c r="B577">
        <v>232.59349060058591</v>
      </c>
      <c r="C577">
        <f t="shared" si="26"/>
        <v>0.68662008901830729</v>
      </c>
      <c r="D577">
        <f t="shared" si="24"/>
        <v>0.16949158448322418</v>
      </c>
      <c r="E577">
        <f t="shared" si="25"/>
        <v>0.94374659415683004</v>
      </c>
    </row>
    <row r="578" spans="1:5" x14ac:dyDescent="0.25">
      <c r="A578">
        <v>17518</v>
      </c>
      <c r="B578">
        <v>233.13239288330081</v>
      </c>
      <c r="C578">
        <f t="shared" si="26"/>
        <v>0.68821093806732592</v>
      </c>
      <c r="D578">
        <f t="shared" si="24"/>
        <v>0.17067241536245523</v>
      </c>
      <c r="E578">
        <f t="shared" si="25"/>
        <v>0.9503215820770109</v>
      </c>
    </row>
    <row r="579" spans="1:5" x14ac:dyDescent="0.25">
      <c r="A579">
        <v>17548</v>
      </c>
      <c r="B579">
        <v>233.5008544921875</v>
      </c>
      <c r="C579">
        <f t="shared" si="26"/>
        <v>0.68929864323929935</v>
      </c>
      <c r="D579">
        <f t="shared" ref="D579:D642" si="27">4/3*PI()*(C579/2)^3</f>
        <v>0.17148292918570873</v>
      </c>
      <c r="E579">
        <f t="shared" ref="E579:E642" si="28">D579/$D$2</f>
        <v>0.95483460649969687</v>
      </c>
    </row>
    <row r="580" spans="1:5" x14ac:dyDescent="0.25">
      <c r="A580">
        <v>17577</v>
      </c>
      <c r="B580">
        <v>233.8896560668945</v>
      </c>
      <c r="C580">
        <f t="shared" ref="C580:C643" si="29">B580/$B$2*$C$2</f>
        <v>0.69044639234933014</v>
      </c>
      <c r="D580">
        <f t="shared" si="27"/>
        <v>0.17234096344944563</v>
      </c>
      <c r="E580">
        <f t="shared" si="28"/>
        <v>0.95961222962795145</v>
      </c>
    </row>
    <row r="581" spans="1:5" x14ac:dyDescent="0.25">
      <c r="A581">
        <v>17608</v>
      </c>
      <c r="B581">
        <v>234.27182769775391</v>
      </c>
      <c r="C581">
        <f t="shared" si="29"/>
        <v>0.69157456974811882</v>
      </c>
      <c r="D581">
        <f t="shared" si="27"/>
        <v>0.17318715101249693</v>
      </c>
      <c r="E581">
        <f t="shared" si="28"/>
        <v>0.9643238891069893</v>
      </c>
    </row>
    <row r="582" spans="1:5" x14ac:dyDescent="0.25">
      <c r="A582">
        <v>17638</v>
      </c>
      <c r="B582">
        <v>234.53434753417969</v>
      </c>
      <c r="C582">
        <f t="shared" si="29"/>
        <v>0.69234953293814749</v>
      </c>
      <c r="D582">
        <f t="shared" si="27"/>
        <v>0.17377001275704301</v>
      </c>
      <c r="E582">
        <f t="shared" si="28"/>
        <v>0.96756932331516454</v>
      </c>
    </row>
    <row r="583" spans="1:5" x14ac:dyDescent="0.25">
      <c r="A583">
        <v>17667</v>
      </c>
      <c r="B583">
        <v>234.75459289550781</v>
      </c>
      <c r="C583">
        <f t="shared" si="29"/>
        <v>0.69299970113163611</v>
      </c>
      <c r="D583">
        <f t="shared" si="27"/>
        <v>0.17426002189070289</v>
      </c>
      <c r="E583">
        <f t="shared" si="28"/>
        <v>0.97029774462532703</v>
      </c>
    </row>
    <row r="584" spans="1:5" x14ac:dyDescent="0.25">
      <c r="A584">
        <v>17698</v>
      </c>
      <c r="B584">
        <v>235.038215637207</v>
      </c>
      <c r="C584">
        <f t="shared" si="29"/>
        <v>0.69383696047045196</v>
      </c>
      <c r="D584">
        <f t="shared" si="27"/>
        <v>0.17489239088316993</v>
      </c>
      <c r="E584">
        <f t="shared" si="28"/>
        <v>0.97381884028745558</v>
      </c>
    </row>
    <row r="585" spans="1:5" x14ac:dyDescent="0.25">
      <c r="A585">
        <v>17728</v>
      </c>
      <c r="B585">
        <v>235.2695236206055</v>
      </c>
      <c r="C585">
        <f t="shared" si="29"/>
        <v>0.69451978571952333</v>
      </c>
      <c r="D585">
        <f t="shared" si="27"/>
        <v>0.1754092493587345</v>
      </c>
      <c r="E585">
        <f t="shared" si="28"/>
        <v>0.97669676149789431</v>
      </c>
    </row>
    <row r="586" spans="1:5" x14ac:dyDescent="0.25">
      <c r="A586">
        <v>17757</v>
      </c>
      <c r="B586">
        <v>235.39064788818359</v>
      </c>
      <c r="C586">
        <f t="shared" si="29"/>
        <v>0.69487734669499168</v>
      </c>
      <c r="D586">
        <f t="shared" si="27"/>
        <v>0.17568030771794382</v>
      </c>
      <c r="E586">
        <f t="shared" si="28"/>
        <v>0.97820604235158093</v>
      </c>
    </row>
    <row r="587" spans="1:5" x14ac:dyDescent="0.25">
      <c r="A587">
        <v>17788</v>
      </c>
      <c r="B587">
        <v>235.6239929199219</v>
      </c>
      <c r="C587">
        <f t="shared" si="29"/>
        <v>0.69556618534671166</v>
      </c>
      <c r="D587">
        <f t="shared" si="27"/>
        <v>0.17620328658714116</v>
      </c>
      <c r="E587">
        <f t="shared" si="28"/>
        <v>0.98111804254395518</v>
      </c>
    </row>
    <row r="588" spans="1:5" x14ac:dyDescent="0.25">
      <c r="A588">
        <v>17818</v>
      </c>
      <c r="B588">
        <v>235.74830627441409</v>
      </c>
      <c r="C588">
        <f t="shared" si="29"/>
        <v>0.69593316056303089</v>
      </c>
      <c r="D588">
        <f t="shared" si="27"/>
        <v>0.17648232413321466</v>
      </c>
      <c r="E588">
        <f t="shared" si="28"/>
        <v>0.98267175233168103</v>
      </c>
    </row>
    <row r="589" spans="1:5" x14ac:dyDescent="0.25">
      <c r="A589">
        <v>17848</v>
      </c>
      <c r="B589">
        <v>235.92928314208979</v>
      </c>
      <c r="C589">
        <f t="shared" si="29"/>
        <v>0.6964674074702546</v>
      </c>
      <c r="D589">
        <f t="shared" si="27"/>
        <v>0.1768890767047511</v>
      </c>
      <c r="E589">
        <f t="shared" si="28"/>
        <v>0.98493659253140231</v>
      </c>
    </row>
    <row r="590" spans="1:5" x14ac:dyDescent="0.25">
      <c r="A590">
        <v>17878</v>
      </c>
      <c r="B590">
        <v>236.03903961181641</v>
      </c>
      <c r="C590">
        <f t="shared" si="29"/>
        <v>0.6967914105058487</v>
      </c>
      <c r="D590">
        <f t="shared" si="27"/>
        <v>0.17713606283941694</v>
      </c>
      <c r="E590">
        <f t="shared" si="28"/>
        <v>0.9863118367602266</v>
      </c>
    </row>
    <row r="591" spans="1:5" x14ac:dyDescent="0.25">
      <c r="A591">
        <v>17908</v>
      </c>
      <c r="B591">
        <v>236.16355133056641</v>
      </c>
      <c r="C591">
        <f t="shared" si="29"/>
        <v>0.6971589712969577</v>
      </c>
      <c r="D591">
        <f t="shared" si="27"/>
        <v>0.17741653108875932</v>
      </c>
      <c r="E591">
        <f t="shared" si="28"/>
        <v>0.98787351285106639</v>
      </c>
    </row>
    <row r="592" spans="1:5" x14ac:dyDescent="0.25">
      <c r="A592">
        <v>17938</v>
      </c>
      <c r="B592">
        <v>236.31813049316409</v>
      </c>
      <c r="C592">
        <f t="shared" si="29"/>
        <v>0.69761529171292957</v>
      </c>
      <c r="D592">
        <f t="shared" si="27"/>
        <v>0.17776513933088464</v>
      </c>
      <c r="E592">
        <f t="shared" si="28"/>
        <v>0.98981459943777739</v>
      </c>
    </row>
    <row r="593" spans="1:5" x14ac:dyDescent="0.25">
      <c r="A593">
        <v>17967</v>
      </c>
      <c r="B593">
        <v>236.40299224853521</v>
      </c>
      <c r="C593">
        <f t="shared" si="29"/>
        <v>0.69786580511240903</v>
      </c>
      <c r="D593">
        <f t="shared" si="27"/>
        <v>0.17795671430105164</v>
      </c>
      <c r="E593">
        <f t="shared" si="28"/>
        <v>0.99088130859724421</v>
      </c>
    </row>
    <row r="594" spans="1:5" x14ac:dyDescent="0.25">
      <c r="A594">
        <v>17998</v>
      </c>
      <c r="B594">
        <v>236.44535827636719</v>
      </c>
      <c r="C594">
        <f t="shared" si="29"/>
        <v>0.69799087037423668</v>
      </c>
      <c r="D594">
        <f t="shared" si="27"/>
        <v>0.17805240687561555</v>
      </c>
      <c r="E594">
        <f t="shared" si="28"/>
        <v>0.99141413470543205</v>
      </c>
    </row>
    <row r="595" spans="1:5" x14ac:dyDescent="0.25">
      <c r="A595">
        <v>18028</v>
      </c>
      <c r="B595">
        <v>236.52863311767581</v>
      </c>
      <c r="C595">
        <f t="shared" si="29"/>
        <v>0.6982366991753981</v>
      </c>
      <c r="D595">
        <f t="shared" si="27"/>
        <v>0.17824060057172808</v>
      </c>
      <c r="E595">
        <f t="shared" si="28"/>
        <v>0.99246201658280964</v>
      </c>
    </row>
    <row r="596" spans="1:5" x14ac:dyDescent="0.25">
      <c r="A596">
        <v>18057</v>
      </c>
      <c r="B596">
        <v>236.60121154785159</v>
      </c>
      <c r="C596">
        <f t="shared" si="29"/>
        <v>0.69845095198212725</v>
      </c>
      <c r="D596">
        <f t="shared" si="27"/>
        <v>0.17840472944786998</v>
      </c>
      <c r="E596">
        <f t="shared" si="28"/>
        <v>0.99337590306474899</v>
      </c>
    </row>
    <row r="597" spans="1:5" x14ac:dyDescent="0.25">
      <c r="A597">
        <v>18088</v>
      </c>
      <c r="B597">
        <v>236.69809722900391</v>
      </c>
      <c r="C597">
        <f t="shared" si="29"/>
        <v>0.69873696022270881</v>
      </c>
      <c r="D597">
        <f t="shared" si="27"/>
        <v>0.17862398372667493</v>
      </c>
      <c r="E597">
        <f t="shared" si="28"/>
        <v>0.99459673346472066</v>
      </c>
    </row>
    <row r="598" spans="1:5" x14ac:dyDescent="0.25">
      <c r="A598">
        <v>18118</v>
      </c>
      <c r="B598">
        <v>236.778678894043</v>
      </c>
      <c r="C598">
        <f t="shared" si="29"/>
        <v>0.698974838719994</v>
      </c>
      <c r="D598">
        <f t="shared" si="27"/>
        <v>0.17880647846141109</v>
      </c>
      <c r="E598">
        <f t="shared" si="28"/>
        <v>0.99561288293835937</v>
      </c>
    </row>
    <row r="599" spans="1:5" x14ac:dyDescent="0.25">
      <c r="A599">
        <v>18147</v>
      </c>
      <c r="B599">
        <v>236.84403991699219</v>
      </c>
      <c r="C599">
        <f t="shared" si="29"/>
        <v>0.69916778561321891</v>
      </c>
      <c r="D599">
        <f t="shared" si="27"/>
        <v>0.17895459400286248</v>
      </c>
      <c r="E599">
        <f t="shared" si="28"/>
        <v>0.99643760552392391</v>
      </c>
    </row>
    <row r="600" spans="1:5" x14ac:dyDescent="0.25">
      <c r="A600">
        <v>18178</v>
      </c>
      <c r="B600">
        <v>236.83766937255859</v>
      </c>
      <c r="C600">
        <f t="shared" si="29"/>
        <v>0.69914897965362477</v>
      </c>
      <c r="D600">
        <f t="shared" si="27"/>
        <v>0.17894015402545327</v>
      </c>
      <c r="E600">
        <f t="shared" si="28"/>
        <v>0.99635720224289259</v>
      </c>
    </row>
    <row r="601" spans="1:5" x14ac:dyDescent="0.25">
      <c r="A601">
        <v>18208</v>
      </c>
      <c r="B601">
        <v>236.95595550537109</v>
      </c>
      <c r="C601">
        <f t="shared" si="29"/>
        <v>0.69949816240517826</v>
      </c>
      <c r="D601">
        <f t="shared" si="27"/>
        <v>0.17920839739886268</v>
      </c>
      <c r="E601">
        <f t="shared" si="28"/>
        <v>0.99785080896579936</v>
      </c>
    </row>
    <row r="602" spans="1:5" x14ac:dyDescent="0.25">
      <c r="A602">
        <v>18276</v>
      </c>
      <c r="B602">
        <v>233.8598327636719</v>
      </c>
      <c r="C602">
        <f t="shared" si="29"/>
        <v>0.690358353431901</v>
      </c>
      <c r="D602">
        <f t="shared" si="27"/>
        <v>0.1722750461931902</v>
      </c>
      <c r="E602">
        <f t="shared" si="28"/>
        <v>0.9592451955579302</v>
      </c>
    </row>
    <row r="603" spans="1:5" x14ac:dyDescent="0.25">
      <c r="A603">
        <v>18306</v>
      </c>
      <c r="B603">
        <v>226.38181304931641</v>
      </c>
      <c r="C603">
        <f t="shared" si="29"/>
        <v>0.66828310726446383</v>
      </c>
      <c r="D603">
        <f t="shared" si="27"/>
        <v>0.15627160479203744</v>
      </c>
      <c r="E603">
        <f t="shared" si="28"/>
        <v>0.87013638603694066</v>
      </c>
    </row>
    <row r="604" spans="1:5" x14ac:dyDescent="0.25">
      <c r="A604">
        <v>18336</v>
      </c>
      <c r="B604">
        <v>221.1319885253906</v>
      </c>
      <c r="C604">
        <f t="shared" si="29"/>
        <v>0.65278553262193706</v>
      </c>
      <c r="D604">
        <f t="shared" si="27"/>
        <v>0.14564989795067682</v>
      </c>
      <c r="E604">
        <f t="shared" si="28"/>
        <v>0.8109936286768632</v>
      </c>
    </row>
    <row r="605" spans="1:5" x14ac:dyDescent="0.25">
      <c r="A605">
        <v>18367</v>
      </c>
      <c r="B605">
        <v>217.7395095825195</v>
      </c>
      <c r="C605">
        <f t="shared" si="29"/>
        <v>0.64277087491276286</v>
      </c>
      <c r="D605">
        <f t="shared" si="27"/>
        <v>0.13904878294673734</v>
      </c>
      <c r="E605">
        <f t="shared" si="28"/>
        <v>0.77423794064904827</v>
      </c>
    </row>
    <row r="606" spans="1:5" x14ac:dyDescent="0.25">
      <c r="A606">
        <v>18396</v>
      </c>
      <c r="B606">
        <v>215.98659515380859</v>
      </c>
      <c r="C606">
        <f t="shared" si="29"/>
        <v>0.63759624058411024</v>
      </c>
      <c r="D606">
        <f t="shared" si="27"/>
        <v>0.13571750447452385</v>
      </c>
      <c r="E606">
        <f t="shared" si="28"/>
        <v>0.75568903910962926</v>
      </c>
    </row>
    <row r="607" spans="1:5" x14ac:dyDescent="0.25">
      <c r="A607">
        <v>18426</v>
      </c>
      <c r="B607">
        <v>214.89524078369141</v>
      </c>
      <c r="C607">
        <f t="shared" si="29"/>
        <v>0.63437454322351139</v>
      </c>
      <c r="D607">
        <f t="shared" si="27"/>
        <v>0.13367058938415641</v>
      </c>
      <c r="E607">
        <f t="shared" si="28"/>
        <v>0.74429160512520809</v>
      </c>
    </row>
    <row r="608" spans="1:5" x14ac:dyDescent="0.25">
      <c r="A608">
        <v>18457</v>
      </c>
      <c r="B608">
        <v>214.17216491699219</v>
      </c>
      <c r="C608">
        <f t="shared" si="29"/>
        <v>0.63224001050431078</v>
      </c>
      <c r="D608">
        <f t="shared" si="27"/>
        <v>0.13232580684706607</v>
      </c>
      <c r="E608">
        <f t="shared" si="28"/>
        <v>0.73680371749273277</v>
      </c>
    </row>
    <row r="609" spans="1:5" x14ac:dyDescent="0.25">
      <c r="A609">
        <v>18486</v>
      </c>
      <c r="B609">
        <v>213.699951171875</v>
      </c>
      <c r="C609">
        <f t="shared" si="29"/>
        <v>0.63084602719518712</v>
      </c>
      <c r="D609">
        <f t="shared" si="27"/>
        <v>0.1314524665397466</v>
      </c>
      <c r="E609">
        <f t="shared" si="28"/>
        <v>0.73194086873781883</v>
      </c>
    </row>
    <row r="610" spans="1:5" x14ac:dyDescent="0.25">
      <c r="A610">
        <v>18516</v>
      </c>
      <c r="B610">
        <v>213.16268157958979</v>
      </c>
      <c r="C610">
        <f t="shared" si="29"/>
        <v>0.62925999787713038</v>
      </c>
      <c r="D610">
        <f t="shared" si="27"/>
        <v>0.1304634911093849</v>
      </c>
      <c r="E610">
        <f t="shared" si="28"/>
        <v>0.72643415171139902</v>
      </c>
    </row>
    <row r="611" spans="1:5" x14ac:dyDescent="0.25">
      <c r="A611">
        <v>18547</v>
      </c>
      <c r="B611">
        <v>212.88832092285159</v>
      </c>
      <c r="C611">
        <f t="shared" si="29"/>
        <v>0.62845008037657479</v>
      </c>
      <c r="D611">
        <f t="shared" si="27"/>
        <v>0.12996038242843258</v>
      </c>
      <c r="E611">
        <f t="shared" si="28"/>
        <v>0.72363279077311315</v>
      </c>
    </row>
    <row r="612" spans="1:5" x14ac:dyDescent="0.25">
      <c r="A612">
        <v>18576</v>
      </c>
      <c r="B612">
        <v>212.62886047363281</v>
      </c>
      <c r="C612">
        <f t="shared" si="29"/>
        <v>0.62768414855157273</v>
      </c>
      <c r="D612">
        <f t="shared" si="27"/>
        <v>0.12948578852530396</v>
      </c>
      <c r="E612">
        <f t="shared" si="28"/>
        <v>0.7209902030537827</v>
      </c>
    </row>
    <row r="613" spans="1:5" x14ac:dyDescent="0.25">
      <c r="A613">
        <v>18606</v>
      </c>
      <c r="B613">
        <v>212.37530517578119</v>
      </c>
      <c r="C613">
        <f t="shared" si="29"/>
        <v>0.62693564883761932</v>
      </c>
      <c r="D613">
        <f t="shared" si="27"/>
        <v>0.12902311372261516</v>
      </c>
      <c r="E613">
        <f t="shared" si="28"/>
        <v>0.71841398211295504</v>
      </c>
    </row>
    <row r="614" spans="1:5" x14ac:dyDescent="0.25">
      <c r="A614">
        <v>18637</v>
      </c>
      <c r="B614">
        <v>212.03944396972659</v>
      </c>
      <c r="C614">
        <f t="shared" si="29"/>
        <v>0.62594418063013191</v>
      </c>
      <c r="D614">
        <f t="shared" si="27"/>
        <v>0.12841194994885033</v>
      </c>
      <c r="E614">
        <f t="shared" si="28"/>
        <v>0.71501095929196246</v>
      </c>
    </row>
    <row r="615" spans="1:5" x14ac:dyDescent="0.25">
      <c r="A615">
        <v>18666</v>
      </c>
      <c r="B615">
        <v>211.891487121582</v>
      </c>
      <c r="C615">
        <f t="shared" si="29"/>
        <v>0.62550740940329497</v>
      </c>
      <c r="D615">
        <f t="shared" si="27"/>
        <v>0.12814332766769304</v>
      </c>
      <c r="E615">
        <f t="shared" si="28"/>
        <v>0.7135152427717012</v>
      </c>
    </row>
    <row r="616" spans="1:5" x14ac:dyDescent="0.25">
      <c r="A616">
        <v>18696</v>
      </c>
      <c r="B616">
        <v>211.69475555419919</v>
      </c>
      <c r="C616">
        <f t="shared" si="29"/>
        <v>0.6249266543444999</v>
      </c>
      <c r="D616">
        <f t="shared" si="27"/>
        <v>0.12778673327442741</v>
      </c>
      <c r="E616">
        <f t="shared" si="28"/>
        <v>0.71152968847314446</v>
      </c>
    </row>
    <row r="617" spans="1:5" x14ac:dyDescent="0.25">
      <c r="A617">
        <v>18727</v>
      </c>
      <c r="B617">
        <v>211.51323699951169</v>
      </c>
      <c r="C617">
        <f t="shared" si="29"/>
        <v>0.6243908083676577</v>
      </c>
      <c r="D617">
        <f t="shared" si="27"/>
        <v>0.1274583012421211</v>
      </c>
      <c r="E617">
        <f t="shared" si="28"/>
        <v>0.70970094510015547</v>
      </c>
    </row>
    <row r="618" spans="1:5" x14ac:dyDescent="0.25">
      <c r="A618">
        <v>18756</v>
      </c>
      <c r="B618">
        <v>211.42684173583979</v>
      </c>
      <c r="C618">
        <f t="shared" si="29"/>
        <v>0.62413576802461113</v>
      </c>
      <c r="D618">
        <f t="shared" si="27"/>
        <v>0.12730217915153932</v>
      </c>
      <c r="E618">
        <f t="shared" si="28"/>
        <v>0.70883164122463604</v>
      </c>
    </row>
    <row r="619" spans="1:5" x14ac:dyDescent="0.25">
      <c r="A619">
        <v>18786</v>
      </c>
      <c r="B619">
        <v>211.2731857299805</v>
      </c>
      <c r="C619">
        <f t="shared" si="29"/>
        <v>0.62368217278362281</v>
      </c>
      <c r="D619">
        <f t="shared" si="27"/>
        <v>0.12702482744319368</v>
      </c>
      <c r="E619">
        <f t="shared" si="28"/>
        <v>0.70728731835496172</v>
      </c>
    </row>
    <row r="620" spans="1:5" x14ac:dyDescent="0.25">
      <c r="A620">
        <v>18817</v>
      </c>
      <c r="B620">
        <v>211.14654541015619</v>
      </c>
      <c r="C620">
        <f t="shared" si="29"/>
        <v>0.62330832832457739</v>
      </c>
      <c r="D620">
        <f t="shared" si="27"/>
        <v>0.12679654256867581</v>
      </c>
      <c r="E620">
        <f t="shared" si="28"/>
        <v>0.70601620466822246</v>
      </c>
    </row>
    <row r="621" spans="1:5" x14ac:dyDescent="0.25">
      <c r="A621">
        <v>18846</v>
      </c>
      <c r="B621">
        <v>211.04265594482419</v>
      </c>
      <c r="C621">
        <f t="shared" si="29"/>
        <v>0.62300164478949582</v>
      </c>
      <c r="D621">
        <f t="shared" si="27"/>
        <v>0.12660947327962513</v>
      </c>
      <c r="E621">
        <f t="shared" si="28"/>
        <v>0.70497458360514009</v>
      </c>
    </row>
    <row r="622" spans="1:5" x14ac:dyDescent="0.25">
      <c r="A622">
        <v>18876</v>
      </c>
      <c r="B622">
        <v>210.87348175048831</v>
      </c>
      <c r="C622">
        <f t="shared" si="29"/>
        <v>0.62250223958226258</v>
      </c>
      <c r="D622">
        <f t="shared" si="27"/>
        <v>0.12630524250167174</v>
      </c>
      <c r="E622">
        <f t="shared" si="28"/>
        <v>0.70328059530827802</v>
      </c>
    </row>
    <row r="623" spans="1:5" x14ac:dyDescent="0.25">
      <c r="A623">
        <v>18907</v>
      </c>
      <c r="B623">
        <v>210.82015228271479</v>
      </c>
      <c r="C623">
        <f t="shared" si="29"/>
        <v>0.62234481005224684</v>
      </c>
      <c r="D623">
        <f t="shared" si="27"/>
        <v>0.12620943972960755</v>
      </c>
      <c r="E623">
        <f t="shared" si="28"/>
        <v>0.70274715560906209</v>
      </c>
    </row>
    <row r="624" spans="1:5" x14ac:dyDescent="0.25">
      <c r="A624">
        <v>18936</v>
      </c>
      <c r="B624">
        <v>210.758544921875</v>
      </c>
      <c r="C624">
        <f t="shared" si="29"/>
        <v>0.62216294403581296</v>
      </c>
      <c r="D624">
        <f t="shared" si="27"/>
        <v>0.12609882660594979</v>
      </c>
      <c r="E624">
        <f t="shared" si="28"/>
        <v>0.70213125034722068</v>
      </c>
    </row>
    <row r="625" spans="1:5" x14ac:dyDescent="0.25">
      <c r="A625">
        <v>18966</v>
      </c>
      <c r="B625">
        <v>210.611930847168</v>
      </c>
      <c r="C625">
        <f t="shared" si="29"/>
        <v>0.62173013669986077</v>
      </c>
      <c r="D625">
        <f t="shared" si="27"/>
        <v>0.12583584787783372</v>
      </c>
      <c r="E625">
        <f t="shared" si="28"/>
        <v>0.7006669577113831</v>
      </c>
    </row>
    <row r="626" spans="1:5" x14ac:dyDescent="0.25">
      <c r="A626">
        <v>18997</v>
      </c>
      <c r="B626">
        <v>210.55218505859381</v>
      </c>
      <c r="C626">
        <f t="shared" si="29"/>
        <v>0.62155376607760748</v>
      </c>
      <c r="D626">
        <f t="shared" si="27"/>
        <v>0.12572878799661272</v>
      </c>
      <c r="E626">
        <f t="shared" si="28"/>
        <v>0.7000708372692902</v>
      </c>
    </row>
    <row r="627" spans="1:5" x14ac:dyDescent="0.25">
      <c r="A627">
        <v>19026</v>
      </c>
      <c r="B627">
        <v>210.428581237793</v>
      </c>
      <c r="C627">
        <f t="shared" si="29"/>
        <v>0.62118888541726702</v>
      </c>
      <c r="D627">
        <f t="shared" si="27"/>
        <v>0.12550749220708246</v>
      </c>
      <c r="E627">
        <f t="shared" si="28"/>
        <v>0.69883863952739522</v>
      </c>
    </row>
    <row r="628" spans="1:5" x14ac:dyDescent="0.25">
      <c r="A628">
        <v>19056</v>
      </c>
      <c r="B628">
        <v>210.379768371582</v>
      </c>
      <c r="C628">
        <f t="shared" si="29"/>
        <v>0.621044788974772</v>
      </c>
      <c r="D628">
        <f t="shared" si="27"/>
        <v>0.12542017099762073</v>
      </c>
      <c r="E628">
        <f t="shared" si="28"/>
        <v>0.69835242604205661</v>
      </c>
    </row>
    <row r="629" spans="1:5" x14ac:dyDescent="0.25">
      <c r="A629">
        <v>19087</v>
      </c>
      <c r="B629">
        <v>210.30495452880859</v>
      </c>
      <c r="C629">
        <f t="shared" si="29"/>
        <v>0.62082393719060458</v>
      </c>
      <c r="D629">
        <f t="shared" si="27"/>
        <v>0.12528641533313523</v>
      </c>
      <c r="E629">
        <f t="shared" si="28"/>
        <v>0.69760766073000724</v>
      </c>
    </row>
    <row r="630" spans="1:5" x14ac:dyDescent="0.25">
      <c r="A630">
        <v>19116</v>
      </c>
      <c r="B630">
        <v>210.229621887207</v>
      </c>
      <c r="C630">
        <f t="shared" si="29"/>
        <v>0.62060155390314065</v>
      </c>
      <c r="D630">
        <f t="shared" si="27"/>
        <v>0.12515182825831603</v>
      </c>
      <c r="E630">
        <f t="shared" si="28"/>
        <v>0.69685826603961354</v>
      </c>
    </row>
    <row r="631" spans="1:5" x14ac:dyDescent="0.25">
      <c r="A631">
        <v>19146</v>
      </c>
      <c r="B631">
        <v>210.18878936767581</v>
      </c>
      <c r="C631">
        <f t="shared" si="29"/>
        <v>0.62048101558488011</v>
      </c>
      <c r="D631">
        <f t="shared" si="27"/>
        <v>0.12507891838102067</v>
      </c>
      <c r="E631">
        <f t="shared" si="28"/>
        <v>0.69645229633564454</v>
      </c>
    </row>
    <row r="632" spans="1:5" x14ac:dyDescent="0.25">
      <c r="A632">
        <v>19177</v>
      </c>
      <c r="B632">
        <v>210.1304931640625</v>
      </c>
      <c r="C632">
        <f t="shared" si="29"/>
        <v>0.62030892416301331</v>
      </c>
      <c r="D632">
        <f t="shared" si="27"/>
        <v>0.12497487471687216</v>
      </c>
      <c r="E632">
        <f t="shared" si="28"/>
        <v>0.69587297050077712</v>
      </c>
    </row>
    <row r="633" spans="1:5" x14ac:dyDescent="0.25">
      <c r="A633">
        <v>19206</v>
      </c>
      <c r="B633">
        <v>210.07017517089841</v>
      </c>
      <c r="C633">
        <f t="shared" si="29"/>
        <v>0.62013086438271259</v>
      </c>
      <c r="D633">
        <f t="shared" si="27"/>
        <v>0.12486728343088796</v>
      </c>
      <c r="E633">
        <f t="shared" si="28"/>
        <v>0.69527389114224658</v>
      </c>
    </row>
    <row r="634" spans="1:5" x14ac:dyDescent="0.25">
      <c r="A634">
        <v>19236</v>
      </c>
      <c r="B634">
        <v>209.9579772949219</v>
      </c>
      <c r="C634">
        <f t="shared" si="29"/>
        <v>0.61979965427278316</v>
      </c>
      <c r="D634">
        <f t="shared" si="27"/>
        <v>0.12466731650055171</v>
      </c>
      <c r="E634">
        <f t="shared" si="28"/>
        <v>0.69416045468447651</v>
      </c>
    </row>
    <row r="635" spans="1:5" x14ac:dyDescent="0.25">
      <c r="A635">
        <v>19267</v>
      </c>
      <c r="B635">
        <v>209.9161071777344</v>
      </c>
      <c r="C635">
        <f t="shared" si="29"/>
        <v>0.61967605294792993</v>
      </c>
      <c r="D635">
        <f t="shared" si="27"/>
        <v>0.12459274737475555</v>
      </c>
      <c r="E635">
        <f t="shared" si="28"/>
        <v>0.69374524611401001</v>
      </c>
    </row>
    <row r="636" spans="1:5" x14ac:dyDescent="0.25">
      <c r="A636">
        <v>19296</v>
      </c>
      <c r="B636">
        <v>209.85626983642581</v>
      </c>
      <c r="C636">
        <f t="shared" si="29"/>
        <v>0.61949941206038905</v>
      </c>
      <c r="D636">
        <f t="shared" si="27"/>
        <v>0.12448623091122663</v>
      </c>
      <c r="E636">
        <f t="shared" si="28"/>
        <v>0.6931521514775798</v>
      </c>
    </row>
    <row r="637" spans="1:5" x14ac:dyDescent="0.25">
      <c r="A637">
        <v>19326</v>
      </c>
      <c r="B637">
        <v>209.80873870849609</v>
      </c>
      <c r="C637">
        <f t="shared" si="29"/>
        <v>0.61935909933192024</v>
      </c>
      <c r="D637">
        <f t="shared" si="27"/>
        <v>0.124401664018144</v>
      </c>
      <c r="E637">
        <f t="shared" si="28"/>
        <v>0.69268127430943904</v>
      </c>
    </row>
    <row r="638" spans="1:5" x14ac:dyDescent="0.25">
      <c r="A638">
        <v>19357</v>
      </c>
      <c r="B638">
        <v>209.81320953369141</v>
      </c>
      <c r="C638">
        <f t="shared" si="29"/>
        <v>0.6193722972867971</v>
      </c>
      <c r="D638">
        <f t="shared" si="27"/>
        <v>0.1244096168319634</v>
      </c>
      <c r="E638">
        <f t="shared" si="28"/>
        <v>0.69272555639564948</v>
      </c>
    </row>
    <row r="639" spans="1:5" x14ac:dyDescent="0.25">
      <c r="A639">
        <v>19386</v>
      </c>
      <c r="B639">
        <v>209.63507080078119</v>
      </c>
      <c r="C639">
        <f t="shared" si="29"/>
        <v>0.61884642860348793</v>
      </c>
      <c r="D639">
        <f t="shared" si="27"/>
        <v>0.12409300148983812</v>
      </c>
      <c r="E639">
        <f t="shared" si="28"/>
        <v>0.69096260957029776</v>
      </c>
    </row>
    <row r="640" spans="1:5" x14ac:dyDescent="0.25">
      <c r="A640">
        <v>19416</v>
      </c>
      <c r="B640">
        <v>209.6101150512695</v>
      </c>
      <c r="C640">
        <f t="shared" si="29"/>
        <v>0.61877275879051508</v>
      </c>
      <c r="D640">
        <f t="shared" si="27"/>
        <v>0.12404868926852868</v>
      </c>
      <c r="E640">
        <f t="shared" si="28"/>
        <v>0.69071587455942496</v>
      </c>
    </row>
    <row r="641" spans="1:5" x14ac:dyDescent="0.25">
      <c r="A641">
        <v>19447</v>
      </c>
      <c r="B641">
        <v>209.57710266113281</v>
      </c>
      <c r="C641">
        <f t="shared" si="29"/>
        <v>0.61867530563223527</v>
      </c>
      <c r="D641">
        <f t="shared" si="27"/>
        <v>0.12399008762904244</v>
      </c>
      <c r="E641">
        <f t="shared" si="28"/>
        <v>0.69038957459682937</v>
      </c>
    </row>
    <row r="642" spans="1:5" x14ac:dyDescent="0.25">
      <c r="A642">
        <v>19476</v>
      </c>
      <c r="B642">
        <v>209.52970886230469</v>
      </c>
      <c r="C642">
        <f t="shared" si="29"/>
        <v>0.61853539830169801</v>
      </c>
      <c r="D642">
        <f t="shared" si="27"/>
        <v>0.1239059892364115</v>
      </c>
      <c r="E642">
        <f t="shared" si="28"/>
        <v>0.68992130608744284</v>
      </c>
    </row>
    <row r="643" spans="1:5" x14ac:dyDescent="0.25">
      <c r="A643">
        <v>19506</v>
      </c>
      <c r="B643">
        <v>209.48954772949219</v>
      </c>
      <c r="C643">
        <f t="shared" si="29"/>
        <v>0.61841684192887947</v>
      </c>
      <c r="D643">
        <f t="shared" ref="D643:D706" si="30">4/3*PI()*(C643/2)^3</f>
        <v>0.12383475469155676</v>
      </c>
      <c r="E643">
        <f t="shared" ref="E643:E706" si="31">D643/$D$2</f>
        <v>0.68952466480700447</v>
      </c>
    </row>
    <row r="644" spans="1:5" x14ac:dyDescent="0.25">
      <c r="A644">
        <v>19537</v>
      </c>
      <c r="B644">
        <v>209.47708892822271</v>
      </c>
      <c r="C644">
        <f t="shared" ref="C644:C707" si="32">B644/$B$2*$C$2</f>
        <v>0.61838006332766138</v>
      </c>
      <c r="D644">
        <f t="shared" si="30"/>
        <v>0.12381266183496503</v>
      </c>
      <c r="E644">
        <f t="shared" si="31"/>
        <v>0.6894016495067038</v>
      </c>
    </row>
    <row r="645" spans="1:5" x14ac:dyDescent="0.25">
      <c r="A645">
        <v>19566</v>
      </c>
      <c r="B645">
        <v>209.44393157958979</v>
      </c>
      <c r="C645">
        <f t="shared" si="32"/>
        <v>0.6182821822493425</v>
      </c>
      <c r="D645">
        <f t="shared" si="30"/>
        <v>0.12375387760462758</v>
      </c>
      <c r="E645">
        <f t="shared" si="31"/>
        <v>0.68907433285944808</v>
      </c>
    </row>
    <row r="646" spans="1:5" x14ac:dyDescent="0.25">
      <c r="A646">
        <v>19596</v>
      </c>
      <c r="B646">
        <v>209.41510772705081</v>
      </c>
      <c r="C646">
        <f t="shared" si="32"/>
        <v>0.6181970937279696</v>
      </c>
      <c r="D646">
        <f t="shared" si="30"/>
        <v>0.12370279129318616</v>
      </c>
      <c r="E646">
        <f t="shared" si="31"/>
        <v>0.68878987901722422</v>
      </c>
    </row>
    <row r="647" spans="1:5" x14ac:dyDescent="0.25">
      <c r="A647">
        <v>19627</v>
      </c>
      <c r="B647">
        <v>209.3352966308594</v>
      </c>
      <c r="C647">
        <f t="shared" si="32"/>
        <v>0.61796148996352163</v>
      </c>
      <c r="D647">
        <f t="shared" si="30"/>
        <v>0.12356141047390887</v>
      </c>
      <c r="E647">
        <f t="shared" si="31"/>
        <v>0.68800265605816768</v>
      </c>
    </row>
    <row r="648" spans="1:5" x14ac:dyDescent="0.25">
      <c r="A648">
        <v>19656</v>
      </c>
      <c r="B648">
        <v>209.34074401855469</v>
      </c>
      <c r="C648">
        <f t="shared" si="32"/>
        <v>0.61797757074813253</v>
      </c>
      <c r="D648">
        <f t="shared" si="30"/>
        <v>0.12357105678439669</v>
      </c>
      <c r="E648">
        <f t="shared" si="31"/>
        <v>0.68805636770819933</v>
      </c>
    </row>
    <row r="649" spans="1:5" x14ac:dyDescent="0.25">
      <c r="A649">
        <v>19686</v>
      </c>
      <c r="B649">
        <v>209.23502349853521</v>
      </c>
      <c r="C649">
        <f t="shared" si="32"/>
        <v>0.61766548190729964</v>
      </c>
      <c r="D649">
        <f t="shared" si="30"/>
        <v>0.12338393506538321</v>
      </c>
      <c r="E649">
        <f t="shared" si="31"/>
        <v>0.6870144547096857</v>
      </c>
    </row>
    <row r="650" spans="1:5" x14ac:dyDescent="0.25">
      <c r="A650">
        <v>19717</v>
      </c>
      <c r="B650">
        <v>209.2340393066406</v>
      </c>
      <c r="C650">
        <f t="shared" si="32"/>
        <v>0.61766257655545787</v>
      </c>
      <c r="D650">
        <f t="shared" si="30"/>
        <v>0.12338219396732618</v>
      </c>
      <c r="E650">
        <f t="shared" si="31"/>
        <v>0.68700476009643141</v>
      </c>
    </row>
    <row r="651" spans="1:5" x14ac:dyDescent="0.25">
      <c r="A651">
        <v>19746</v>
      </c>
      <c r="B651">
        <v>209.19584655761719</v>
      </c>
      <c r="C651">
        <f t="shared" si="32"/>
        <v>0.61754983088632243</v>
      </c>
      <c r="D651">
        <f t="shared" si="30"/>
        <v>0.12331464121533611</v>
      </c>
      <c r="E651">
        <f t="shared" si="31"/>
        <v>0.68662861941776043</v>
      </c>
    </row>
    <row r="652" spans="1:5" x14ac:dyDescent="0.25">
      <c r="A652">
        <v>19776</v>
      </c>
      <c r="B652">
        <v>209.14473724365229</v>
      </c>
      <c r="C652">
        <f t="shared" si="32"/>
        <v>0.6173989552895307</v>
      </c>
      <c r="D652">
        <f t="shared" si="30"/>
        <v>0.12322428109844945</v>
      </c>
      <c r="E652">
        <f t="shared" si="31"/>
        <v>0.68612548498297765</v>
      </c>
    </row>
    <row r="653" spans="1:5" x14ac:dyDescent="0.25">
      <c r="A653">
        <v>19807</v>
      </c>
      <c r="B653">
        <v>209.10408020019531</v>
      </c>
      <c r="C653">
        <f t="shared" si="32"/>
        <v>0.61727893497973796</v>
      </c>
      <c r="D653">
        <f t="shared" si="30"/>
        <v>0.12315243189249826</v>
      </c>
      <c r="E653">
        <f t="shared" si="31"/>
        <v>0.68572542120626534</v>
      </c>
    </row>
    <row r="654" spans="1:5" x14ac:dyDescent="0.25">
      <c r="A654">
        <v>19837</v>
      </c>
      <c r="B654">
        <v>209.06730651855469</v>
      </c>
      <c r="C654">
        <f t="shared" si="32"/>
        <v>0.61717037842255995</v>
      </c>
      <c r="D654">
        <f t="shared" si="30"/>
        <v>0.12308746943089037</v>
      </c>
      <c r="E654">
        <f t="shared" si="31"/>
        <v>0.68536370353115239</v>
      </c>
    </row>
    <row r="655" spans="1:5" x14ac:dyDescent="0.25">
      <c r="A655">
        <v>19866</v>
      </c>
      <c r="B655">
        <v>209.03177642822271</v>
      </c>
      <c r="C655">
        <f t="shared" si="32"/>
        <v>0.6170654929688717</v>
      </c>
      <c r="D655">
        <f t="shared" si="30"/>
        <v>0.12302472553567104</v>
      </c>
      <c r="E655">
        <f t="shared" si="31"/>
        <v>0.68501433906212628</v>
      </c>
    </row>
    <row r="656" spans="1:5" x14ac:dyDescent="0.25">
      <c r="A656">
        <v>19896</v>
      </c>
      <c r="B656">
        <v>209.03169250488281</v>
      </c>
      <c r="C656">
        <f t="shared" si="32"/>
        <v>0.61706524522569128</v>
      </c>
      <c r="D656">
        <f t="shared" si="30"/>
        <v>0.12302457735760138</v>
      </c>
      <c r="E656">
        <f t="shared" si="31"/>
        <v>0.68501351399137711</v>
      </c>
    </row>
    <row r="657" spans="1:5" x14ac:dyDescent="0.25">
      <c r="A657">
        <v>19927</v>
      </c>
      <c r="B657">
        <v>208.96257781982419</v>
      </c>
      <c r="C657">
        <f t="shared" si="32"/>
        <v>0.61686121745567546</v>
      </c>
      <c r="D657">
        <f t="shared" si="30"/>
        <v>0.12290258637516753</v>
      </c>
      <c r="E657">
        <f t="shared" si="31"/>
        <v>0.68433425564034567</v>
      </c>
    </row>
    <row r="658" spans="1:5" x14ac:dyDescent="0.25">
      <c r="A658">
        <v>19956</v>
      </c>
      <c r="B658">
        <v>208.96270751953119</v>
      </c>
      <c r="C658">
        <f t="shared" si="32"/>
        <v>0.61686160033149939</v>
      </c>
      <c r="D658">
        <f t="shared" si="30"/>
        <v>0.12290281522627812</v>
      </c>
      <c r="E658">
        <f t="shared" si="31"/>
        <v>0.68433552990689317</v>
      </c>
    </row>
    <row r="659" spans="1:5" x14ac:dyDescent="0.25">
      <c r="A659">
        <v>19986</v>
      </c>
      <c r="B659">
        <v>208.92378997802729</v>
      </c>
      <c r="C659">
        <f t="shared" si="32"/>
        <v>0.6167467150621706</v>
      </c>
      <c r="D659">
        <f t="shared" si="30"/>
        <v>0.122834159176826</v>
      </c>
      <c r="E659">
        <f t="shared" si="31"/>
        <v>0.68395324595435203</v>
      </c>
    </row>
    <row r="660" spans="1:5" x14ac:dyDescent="0.25">
      <c r="A660">
        <v>20017</v>
      </c>
      <c r="B660">
        <v>208.89030456542969</v>
      </c>
      <c r="C660">
        <f t="shared" si="32"/>
        <v>0.61664786553323836</v>
      </c>
      <c r="D660">
        <f t="shared" si="30"/>
        <v>0.12277510663955986</v>
      </c>
      <c r="E660">
        <f t="shared" si="31"/>
        <v>0.6836244353464912</v>
      </c>
    </row>
    <row r="661" spans="1:5" x14ac:dyDescent="0.25">
      <c r="A661">
        <v>20046</v>
      </c>
      <c r="B661">
        <v>208.85483551025391</v>
      </c>
      <c r="C661">
        <f t="shared" si="32"/>
        <v>0.61654316025640832</v>
      </c>
      <c r="D661">
        <f t="shared" si="30"/>
        <v>0.12271257653320981</v>
      </c>
      <c r="E661">
        <f t="shared" si="31"/>
        <v>0.68327626127590202</v>
      </c>
    </row>
    <row r="662" spans="1:5" x14ac:dyDescent="0.25">
      <c r="A662">
        <v>20079</v>
      </c>
      <c r="B662">
        <v>213.97602844238281</v>
      </c>
      <c r="C662">
        <f t="shared" si="32"/>
        <v>0.63166101216988502</v>
      </c>
      <c r="D662">
        <f t="shared" si="30"/>
        <v>0.13196259219384801</v>
      </c>
      <c r="E662">
        <f t="shared" si="31"/>
        <v>0.73478130090510374</v>
      </c>
    </row>
    <row r="663" spans="1:5" x14ac:dyDescent="0.25">
      <c r="A663">
        <v>20109</v>
      </c>
      <c r="B663">
        <v>219.78899383544919</v>
      </c>
      <c r="C663">
        <f t="shared" si="32"/>
        <v>0.64882098859631698</v>
      </c>
      <c r="D663">
        <f t="shared" si="30"/>
        <v>0.14301226775889153</v>
      </c>
      <c r="E663">
        <f t="shared" si="31"/>
        <v>0.79630703218458154</v>
      </c>
    </row>
    <row r="664" spans="1:5" x14ac:dyDescent="0.25">
      <c r="A664">
        <v>20139</v>
      </c>
      <c r="B664">
        <v>220.27727508544919</v>
      </c>
      <c r="C664">
        <f t="shared" si="32"/>
        <v>0.65026240346341091</v>
      </c>
      <c r="D664">
        <f t="shared" si="30"/>
        <v>0.14396753112340671</v>
      </c>
      <c r="E664">
        <f t="shared" si="31"/>
        <v>0.80162603695719448</v>
      </c>
    </row>
    <row r="665" spans="1:5" x14ac:dyDescent="0.25">
      <c r="A665">
        <v>20169</v>
      </c>
      <c r="B665">
        <v>219.359748840332</v>
      </c>
      <c r="C665">
        <f t="shared" si="32"/>
        <v>0.64755384979549757</v>
      </c>
      <c r="D665">
        <f t="shared" si="30"/>
        <v>0.14217599991077329</v>
      </c>
      <c r="E665">
        <f t="shared" si="31"/>
        <v>0.79165060669967746</v>
      </c>
    </row>
    <row r="666" spans="1:5" x14ac:dyDescent="0.25">
      <c r="A666">
        <v>20199</v>
      </c>
      <c r="B666">
        <v>217.7623596191406</v>
      </c>
      <c r="C666">
        <f t="shared" si="32"/>
        <v>0.64283832862412149</v>
      </c>
      <c r="D666">
        <f t="shared" si="30"/>
        <v>0.1390925637455851</v>
      </c>
      <c r="E666">
        <f t="shared" si="31"/>
        <v>0.77448171664493626</v>
      </c>
    </row>
    <row r="667" spans="1:5" x14ac:dyDescent="0.25">
      <c r="A667">
        <v>20229</v>
      </c>
      <c r="B667">
        <v>215.85051727294919</v>
      </c>
      <c r="C667">
        <f t="shared" si="32"/>
        <v>0.63719453627833689</v>
      </c>
      <c r="D667">
        <f t="shared" si="30"/>
        <v>0.13546114804611892</v>
      </c>
      <c r="E667">
        <f t="shared" si="31"/>
        <v>0.75426162012045039</v>
      </c>
    </row>
    <row r="668" spans="1:5" x14ac:dyDescent="0.25">
      <c r="A668">
        <v>20259</v>
      </c>
      <c r="B668">
        <v>213.99333190917969</v>
      </c>
      <c r="C668">
        <f t="shared" si="32"/>
        <v>0.63171209230923764</v>
      </c>
      <c r="D668">
        <f t="shared" si="30"/>
        <v>0.13199460879409783</v>
      </c>
      <c r="E668">
        <f t="shared" si="31"/>
        <v>0.73495957263189393</v>
      </c>
    </row>
    <row r="669" spans="1:5" x14ac:dyDescent="0.25">
      <c r="A669">
        <v>20289</v>
      </c>
      <c r="B669">
        <v>212.21920013427729</v>
      </c>
      <c r="C669">
        <f t="shared" si="32"/>
        <v>0.62647482400018795</v>
      </c>
      <c r="D669">
        <f t="shared" si="30"/>
        <v>0.12873881008133203</v>
      </c>
      <c r="E669">
        <f t="shared" si="31"/>
        <v>0.71683095016487686</v>
      </c>
    </row>
    <row r="670" spans="1:5" x14ac:dyDescent="0.25">
      <c r="A670">
        <v>20319</v>
      </c>
      <c r="B670">
        <v>210.55192565917969</v>
      </c>
      <c r="C670">
        <f t="shared" si="32"/>
        <v>0.62155300032595917</v>
      </c>
      <c r="D670">
        <f t="shared" si="30"/>
        <v>0.1257283233051574</v>
      </c>
      <c r="E670">
        <f t="shared" si="31"/>
        <v>0.70006824981941995</v>
      </c>
    </row>
    <row r="671" spans="1:5" x14ac:dyDescent="0.25">
      <c r="A671">
        <v>20349</v>
      </c>
      <c r="B671">
        <v>209.11408233642581</v>
      </c>
      <c r="C671">
        <f t="shared" si="32"/>
        <v>0.61730846146240614</v>
      </c>
      <c r="D671">
        <f t="shared" si="30"/>
        <v>0.12317010509602128</v>
      </c>
      <c r="E671">
        <f t="shared" si="31"/>
        <v>0.68582382742320847</v>
      </c>
    </row>
    <row r="672" spans="1:5" x14ac:dyDescent="0.25">
      <c r="A672">
        <v>20379</v>
      </c>
      <c r="B672">
        <v>207.927619934082</v>
      </c>
      <c r="C672">
        <f t="shared" si="32"/>
        <v>0.61380600351222603</v>
      </c>
      <c r="D672">
        <f t="shared" si="30"/>
        <v>0.1210854661100389</v>
      </c>
      <c r="E672">
        <f t="shared" si="31"/>
        <v>0.67421634290375054</v>
      </c>
    </row>
    <row r="673" spans="1:5" x14ac:dyDescent="0.25">
      <c r="A673">
        <v>20409</v>
      </c>
      <c r="B673">
        <v>207.11397552490229</v>
      </c>
      <c r="C673">
        <f t="shared" si="32"/>
        <v>0.61140411085728674</v>
      </c>
      <c r="D673">
        <f t="shared" si="30"/>
        <v>0.11966955762998478</v>
      </c>
      <c r="E673">
        <f t="shared" si="31"/>
        <v>0.66633241869734783</v>
      </c>
    </row>
    <row r="674" spans="1:5" x14ac:dyDescent="0.25">
      <c r="A674">
        <v>20439</v>
      </c>
      <c r="B674">
        <v>206.64567565917969</v>
      </c>
      <c r="C674">
        <f t="shared" si="32"/>
        <v>0.61002168138920732</v>
      </c>
      <c r="D674">
        <f t="shared" si="30"/>
        <v>0.11885964676152184</v>
      </c>
      <c r="E674">
        <f t="shared" si="31"/>
        <v>0.66182275158901915</v>
      </c>
    </row>
    <row r="675" spans="1:5" x14ac:dyDescent="0.25">
      <c r="A675">
        <v>20470</v>
      </c>
      <c r="B675">
        <v>206.5276794433594</v>
      </c>
      <c r="C675">
        <f t="shared" si="32"/>
        <v>0.60967335447773119</v>
      </c>
      <c r="D675">
        <f t="shared" si="30"/>
        <v>0.11865615377810669</v>
      </c>
      <c r="E675">
        <f t="shared" si="31"/>
        <v>0.6606896817046447</v>
      </c>
    </row>
    <row r="676" spans="1:5" x14ac:dyDescent="0.25">
      <c r="A676">
        <v>20499</v>
      </c>
      <c r="B676">
        <v>206.7281188964844</v>
      </c>
      <c r="C676">
        <f t="shared" si="32"/>
        <v>0.61026505528067332</v>
      </c>
      <c r="D676">
        <f t="shared" si="30"/>
        <v>0.11900196404968107</v>
      </c>
      <c r="E676">
        <f t="shared" si="31"/>
        <v>0.66261518890323401</v>
      </c>
    </row>
    <row r="677" spans="1:5" x14ac:dyDescent="0.25">
      <c r="A677">
        <v>20529</v>
      </c>
      <c r="B677">
        <v>207.23345184326169</v>
      </c>
      <c r="C677">
        <f t="shared" si="32"/>
        <v>0.61175680705757896</v>
      </c>
      <c r="D677">
        <f t="shared" si="30"/>
        <v>0.11987677581762735</v>
      </c>
      <c r="E677">
        <f t="shared" si="31"/>
        <v>0.66748623090242742</v>
      </c>
    </row>
    <row r="678" spans="1:5" x14ac:dyDescent="0.25">
      <c r="A678">
        <v>20559</v>
      </c>
      <c r="B678">
        <v>208.06514739990229</v>
      </c>
      <c r="C678">
        <f t="shared" si="32"/>
        <v>0.61421198701838586</v>
      </c>
      <c r="D678">
        <f t="shared" si="30"/>
        <v>0.12132589007220609</v>
      </c>
      <c r="E678">
        <f t="shared" si="31"/>
        <v>0.67555504828042634</v>
      </c>
    </row>
    <row r="679" spans="1:5" x14ac:dyDescent="0.25">
      <c r="A679">
        <v>20589</v>
      </c>
      <c r="B679">
        <v>209.14703369140619</v>
      </c>
      <c r="C679">
        <f t="shared" si="32"/>
        <v>0.61740573444382751</v>
      </c>
      <c r="D679">
        <f t="shared" si="30"/>
        <v>0.12322834021895779</v>
      </c>
      <c r="E679">
        <f t="shared" si="31"/>
        <v>0.68614808658391668</v>
      </c>
    </row>
    <row r="680" spans="1:5" x14ac:dyDescent="0.25">
      <c r="A680">
        <v>20619</v>
      </c>
      <c r="B680">
        <v>210.53578948974609</v>
      </c>
      <c r="C680">
        <f t="shared" si="32"/>
        <v>0.62150536606902329</v>
      </c>
      <c r="D680">
        <f t="shared" si="30"/>
        <v>0.12569941901404288</v>
      </c>
      <c r="E680">
        <f t="shared" si="31"/>
        <v>0.69990730775035492</v>
      </c>
    </row>
    <row r="681" spans="1:5" x14ac:dyDescent="0.25">
      <c r="A681">
        <v>20649</v>
      </c>
      <c r="B681">
        <v>212.22560882568359</v>
      </c>
      <c r="C681">
        <f t="shared" si="32"/>
        <v>0.62649374257031876</v>
      </c>
      <c r="D681">
        <f t="shared" si="30"/>
        <v>0.12875047357201583</v>
      </c>
      <c r="E681">
        <f t="shared" si="31"/>
        <v>0.71689589368193918</v>
      </c>
    </row>
    <row r="682" spans="1:5" x14ac:dyDescent="0.25">
      <c r="A682">
        <v>20679</v>
      </c>
      <c r="B682">
        <v>213.94901275634771</v>
      </c>
      <c r="C682">
        <f t="shared" si="32"/>
        <v>0.63158126138794168</v>
      </c>
      <c r="D682">
        <f t="shared" si="30"/>
        <v>0.13191261542923149</v>
      </c>
      <c r="E682">
        <f t="shared" si="31"/>
        <v>0.73450302513384569</v>
      </c>
    </row>
    <row r="683" spans="1:5" x14ac:dyDescent="0.25">
      <c r="A683">
        <v>20709</v>
      </c>
      <c r="B683">
        <v>215.91054534912109</v>
      </c>
      <c r="C683">
        <f t="shared" si="32"/>
        <v>0.63737174021856036</v>
      </c>
      <c r="D683">
        <f t="shared" si="30"/>
        <v>0.13557419480352048</v>
      </c>
      <c r="E683">
        <f t="shared" si="31"/>
        <v>0.75489107610555717</v>
      </c>
    </row>
    <row r="684" spans="1:5" x14ac:dyDescent="0.25">
      <c r="A684">
        <v>20739</v>
      </c>
      <c r="B684">
        <v>217.83660888671881</v>
      </c>
      <c r="C684">
        <f t="shared" si="32"/>
        <v>0.6430575137723491</v>
      </c>
      <c r="D684">
        <f t="shared" si="30"/>
        <v>0.13923488920607674</v>
      </c>
      <c r="E684">
        <f t="shared" si="31"/>
        <v>0.77527419946353948</v>
      </c>
    </row>
    <row r="685" spans="1:5" x14ac:dyDescent="0.25">
      <c r="A685">
        <v>20769</v>
      </c>
      <c r="B685">
        <v>219.63039398193359</v>
      </c>
      <c r="C685">
        <f t="shared" si="32"/>
        <v>0.64835279902979903</v>
      </c>
      <c r="D685">
        <f t="shared" si="30"/>
        <v>0.14270289792492941</v>
      </c>
      <c r="E685">
        <f t="shared" si="31"/>
        <v>0.79458442909471827</v>
      </c>
    </row>
    <row r="686" spans="1:5" x14ac:dyDescent="0.25">
      <c r="A686">
        <v>20799</v>
      </c>
      <c r="B686">
        <v>221.36627960205081</v>
      </c>
      <c r="C686">
        <f t="shared" si="32"/>
        <v>0.65347716401496203</v>
      </c>
      <c r="D686">
        <f t="shared" si="30"/>
        <v>0.14611334025336892</v>
      </c>
      <c r="E686">
        <f t="shared" si="31"/>
        <v>0.81357412313673516</v>
      </c>
    </row>
    <row r="687" spans="1:5" x14ac:dyDescent="0.25">
      <c r="A687">
        <v>20829</v>
      </c>
      <c r="B687">
        <v>223.0179443359375</v>
      </c>
      <c r="C687">
        <f t="shared" si="32"/>
        <v>0.65835290745765851</v>
      </c>
      <c r="D687">
        <f t="shared" si="30"/>
        <v>0.1494083590405661</v>
      </c>
      <c r="E687">
        <f t="shared" si="31"/>
        <v>0.83192112701649357</v>
      </c>
    </row>
    <row r="688" spans="1:5" x14ac:dyDescent="0.25">
      <c r="A688">
        <v>20859</v>
      </c>
      <c r="B688">
        <v>224.49904632568359</v>
      </c>
      <c r="C688">
        <f t="shared" si="32"/>
        <v>0.66272514666959326</v>
      </c>
      <c r="D688">
        <f t="shared" si="30"/>
        <v>0.15240491465503872</v>
      </c>
      <c r="E688">
        <f t="shared" si="31"/>
        <v>0.84860625721916727</v>
      </c>
    </row>
    <row r="689" spans="1:5" x14ac:dyDescent="0.25">
      <c r="A689">
        <v>20889</v>
      </c>
      <c r="B689">
        <v>225.92433929443359</v>
      </c>
      <c r="C689">
        <f t="shared" si="32"/>
        <v>0.6669326366666406</v>
      </c>
      <c r="D689">
        <f t="shared" si="30"/>
        <v>0.15532613413214344</v>
      </c>
      <c r="E689">
        <f t="shared" si="31"/>
        <v>0.86487190805196734</v>
      </c>
    </row>
    <row r="690" spans="1:5" x14ac:dyDescent="0.25">
      <c r="A690">
        <v>20919</v>
      </c>
      <c r="B690">
        <v>227.19926452636719</v>
      </c>
      <c r="C690">
        <f t="shared" si="32"/>
        <v>0.67069623845094484</v>
      </c>
      <c r="D690">
        <f t="shared" si="30"/>
        <v>0.15797058783392998</v>
      </c>
      <c r="E690">
        <f t="shared" si="31"/>
        <v>0.87959649855052091</v>
      </c>
    </row>
    <row r="691" spans="1:5" x14ac:dyDescent="0.25">
      <c r="A691">
        <v>20950</v>
      </c>
      <c r="B691">
        <v>228.28360748291021</v>
      </c>
      <c r="C691">
        <f t="shared" si="32"/>
        <v>0.67389723799493673</v>
      </c>
      <c r="D691">
        <f t="shared" si="30"/>
        <v>0.16024321565094338</v>
      </c>
      <c r="E691">
        <f t="shared" si="31"/>
        <v>0.89225072423748863</v>
      </c>
    </row>
    <row r="692" spans="1:5" x14ac:dyDescent="0.25">
      <c r="A692">
        <v>20979</v>
      </c>
      <c r="B692">
        <v>229.21865081787109</v>
      </c>
      <c r="C692">
        <f t="shared" si="32"/>
        <v>0.67665750242120692</v>
      </c>
      <c r="D692">
        <f t="shared" si="30"/>
        <v>0.16222034718089637</v>
      </c>
      <c r="E692">
        <f t="shared" si="31"/>
        <v>0.90325959617223595</v>
      </c>
    </row>
    <row r="693" spans="1:5" x14ac:dyDescent="0.25">
      <c r="A693">
        <v>21009</v>
      </c>
      <c r="B693">
        <v>230.11443328857419</v>
      </c>
      <c r="C693">
        <f t="shared" si="32"/>
        <v>0.67930186808331994</v>
      </c>
      <c r="D693">
        <f t="shared" si="30"/>
        <v>0.16412965213182237</v>
      </c>
      <c r="E693">
        <f t="shared" si="31"/>
        <v>0.91389080273117596</v>
      </c>
    </row>
    <row r="694" spans="1:5" x14ac:dyDescent="0.25">
      <c r="A694">
        <v>21040</v>
      </c>
      <c r="B694">
        <v>230.89995574951169</v>
      </c>
      <c r="C694">
        <f t="shared" si="32"/>
        <v>0.68162074425075747</v>
      </c>
      <c r="D694">
        <f t="shared" si="30"/>
        <v>0.1658162235000549</v>
      </c>
      <c r="E694">
        <f t="shared" si="31"/>
        <v>0.92328180576784535</v>
      </c>
    </row>
    <row r="695" spans="1:5" x14ac:dyDescent="0.25">
      <c r="A695">
        <v>21069</v>
      </c>
      <c r="B695">
        <v>231.5568542480469</v>
      </c>
      <c r="C695">
        <f t="shared" si="32"/>
        <v>0.68355992021125234</v>
      </c>
      <c r="D695">
        <f t="shared" si="30"/>
        <v>0.16723546941753437</v>
      </c>
      <c r="E695">
        <f t="shared" si="31"/>
        <v>0.9311843131694727</v>
      </c>
    </row>
    <row r="696" spans="1:5" x14ac:dyDescent="0.25">
      <c r="A696">
        <v>21099</v>
      </c>
      <c r="B696">
        <v>232.11716461181641</v>
      </c>
      <c r="C696">
        <f t="shared" si="32"/>
        <v>0.68521396629334985</v>
      </c>
      <c r="D696">
        <f t="shared" si="30"/>
        <v>0.16845241490403215</v>
      </c>
      <c r="E696">
        <f t="shared" si="31"/>
        <v>0.93796039094146666</v>
      </c>
    </row>
    <row r="697" spans="1:5" x14ac:dyDescent="0.25">
      <c r="A697">
        <v>21130</v>
      </c>
      <c r="B697">
        <v>232.7084884643555</v>
      </c>
      <c r="C697">
        <f t="shared" si="32"/>
        <v>0.68695956474161535</v>
      </c>
      <c r="D697">
        <f t="shared" si="30"/>
        <v>0.16974310667870829</v>
      </c>
      <c r="E697">
        <f t="shared" si="31"/>
        <v>0.9451470956393474</v>
      </c>
    </row>
    <row r="698" spans="1:5" x14ac:dyDescent="0.25">
      <c r="A698">
        <v>21159</v>
      </c>
      <c r="B698">
        <v>233.1604080200195</v>
      </c>
      <c r="C698">
        <f t="shared" si="32"/>
        <v>0.68829363924532516</v>
      </c>
      <c r="D698">
        <f t="shared" si="30"/>
        <v>0.17073395102794559</v>
      </c>
      <c r="E698">
        <f t="shared" si="31"/>
        <v>0.9506642189985004</v>
      </c>
    </row>
    <row r="699" spans="1:5" x14ac:dyDescent="0.25">
      <c r="A699">
        <v>21189</v>
      </c>
      <c r="B699">
        <v>233.6018142700195</v>
      </c>
      <c r="C699">
        <f t="shared" si="32"/>
        <v>0.68959667828517823</v>
      </c>
      <c r="D699">
        <f t="shared" si="30"/>
        <v>0.17170545982946361</v>
      </c>
      <c r="E699">
        <f t="shared" si="31"/>
        <v>0.95607368003706172</v>
      </c>
    </row>
    <row r="700" spans="1:5" x14ac:dyDescent="0.25">
      <c r="A700">
        <v>21220</v>
      </c>
      <c r="B700">
        <v>233.94132232666021</v>
      </c>
      <c r="C700">
        <f t="shared" si="32"/>
        <v>0.69059891205995472</v>
      </c>
      <c r="D700">
        <f t="shared" si="30"/>
        <v>0.17245519911367835</v>
      </c>
      <c r="E700">
        <f t="shared" si="31"/>
        <v>0.96024830556871021</v>
      </c>
    </row>
    <row r="701" spans="1:5" x14ac:dyDescent="0.25">
      <c r="A701">
        <v>21249</v>
      </c>
      <c r="B701">
        <v>234.26552581787109</v>
      </c>
      <c r="C701">
        <f t="shared" si="32"/>
        <v>0.6915559664874904</v>
      </c>
      <c r="D701">
        <f t="shared" si="30"/>
        <v>0.17317317525695758</v>
      </c>
      <c r="E701">
        <f t="shared" si="31"/>
        <v>0.96424607066112811</v>
      </c>
    </row>
    <row r="702" spans="1:5" x14ac:dyDescent="0.25">
      <c r="A702">
        <v>21279</v>
      </c>
      <c r="B702">
        <v>234.502326965332</v>
      </c>
      <c r="C702">
        <f t="shared" si="32"/>
        <v>0.69225500765381631</v>
      </c>
      <c r="D702">
        <f t="shared" si="30"/>
        <v>0.17369884891587084</v>
      </c>
      <c r="E702">
        <f t="shared" si="31"/>
        <v>0.96717307572011058</v>
      </c>
    </row>
    <row r="703" spans="1:5" x14ac:dyDescent="0.25">
      <c r="A703">
        <v>21310</v>
      </c>
      <c r="B703">
        <v>234.82643127441409</v>
      </c>
      <c r="C703">
        <f t="shared" si="32"/>
        <v>0.69321176929395745</v>
      </c>
      <c r="D703">
        <f t="shared" si="30"/>
        <v>0.17442004928672866</v>
      </c>
      <c r="E703">
        <f t="shared" si="31"/>
        <v>0.97118879364366972</v>
      </c>
    </row>
    <row r="704" spans="1:5" x14ac:dyDescent="0.25">
      <c r="A704">
        <v>21339</v>
      </c>
      <c r="B704">
        <v>234.99616241455081</v>
      </c>
      <c r="C704">
        <f t="shared" si="32"/>
        <v>0.69371281861502365</v>
      </c>
      <c r="D704">
        <f t="shared" si="30"/>
        <v>0.17479853202551157</v>
      </c>
      <c r="E704">
        <f t="shared" si="31"/>
        <v>0.97329622450380704</v>
      </c>
    </row>
    <row r="705" spans="1:5" x14ac:dyDescent="0.25">
      <c r="A705">
        <v>21369</v>
      </c>
      <c r="B705">
        <v>235.23030090332031</v>
      </c>
      <c r="C705">
        <f t="shared" si="32"/>
        <v>0.69440399956590249</v>
      </c>
      <c r="D705">
        <f t="shared" si="30"/>
        <v>0.17532153446445528</v>
      </c>
      <c r="E705">
        <f t="shared" si="31"/>
        <v>0.97620835593495603</v>
      </c>
    </row>
    <row r="706" spans="1:5" x14ac:dyDescent="0.25">
      <c r="A706">
        <v>21400</v>
      </c>
      <c r="B706">
        <v>235.38730621337891</v>
      </c>
      <c r="C706">
        <f t="shared" si="32"/>
        <v>0.694867482011995</v>
      </c>
      <c r="D706">
        <f t="shared" si="30"/>
        <v>0.17567282579634944</v>
      </c>
      <c r="E706">
        <f t="shared" si="31"/>
        <v>0.97816438224176494</v>
      </c>
    </row>
    <row r="707" spans="1:5" x14ac:dyDescent="0.25">
      <c r="A707">
        <v>21429</v>
      </c>
      <c r="B707">
        <v>235.602409362793</v>
      </c>
      <c r="C707">
        <f t="shared" si="32"/>
        <v>0.69550247030516466</v>
      </c>
      <c r="D707">
        <f t="shared" ref="D707:D721" si="33">4/3*PI()*(C707/2)^3</f>
        <v>0.17615486946336648</v>
      </c>
      <c r="E707">
        <f t="shared" ref="E707:E721" si="34">D707/$D$2</f>
        <v>0.98084845101349349</v>
      </c>
    </row>
    <row r="708" spans="1:5" x14ac:dyDescent="0.25">
      <c r="A708">
        <v>21459</v>
      </c>
      <c r="B708">
        <v>235.78385925292969</v>
      </c>
      <c r="C708">
        <f t="shared" ref="C708:C721" si="35">B708/$B$2*$C$2</f>
        <v>0.69603811358304102</v>
      </c>
      <c r="D708">
        <f t="shared" si="33"/>
        <v>0.17656218157107589</v>
      </c>
      <c r="E708">
        <f t="shared" si="34"/>
        <v>0.98311640676823864</v>
      </c>
    </row>
    <row r="709" spans="1:5" x14ac:dyDescent="0.25">
      <c r="A709">
        <v>21490</v>
      </c>
      <c r="B709">
        <v>235.88490295410159</v>
      </c>
      <c r="C709">
        <f t="shared" si="35"/>
        <v>0.69633639637210032</v>
      </c>
      <c r="D709">
        <f t="shared" si="33"/>
        <v>0.17678927272432468</v>
      </c>
      <c r="E709">
        <f t="shared" si="34"/>
        <v>0.98438087369203975</v>
      </c>
    </row>
    <row r="710" spans="1:5" x14ac:dyDescent="0.25">
      <c r="A710">
        <v>21519</v>
      </c>
      <c r="B710">
        <v>236.00187683105469</v>
      </c>
      <c r="C710">
        <f t="shared" si="35"/>
        <v>0.69668170532119844</v>
      </c>
      <c r="D710">
        <f t="shared" si="33"/>
        <v>0.17705240931789118</v>
      </c>
      <c r="E710">
        <f t="shared" si="34"/>
        <v>0.98584604533896003</v>
      </c>
    </row>
    <row r="711" spans="1:5" x14ac:dyDescent="0.25">
      <c r="A711">
        <v>21549</v>
      </c>
      <c r="B711">
        <v>236.06317138671881</v>
      </c>
      <c r="C711">
        <f t="shared" si="35"/>
        <v>0.69686264793123365</v>
      </c>
      <c r="D711">
        <f t="shared" si="33"/>
        <v>0.17719039763892089</v>
      </c>
      <c r="E711">
        <f t="shared" si="34"/>
        <v>0.98661437851846434</v>
      </c>
    </row>
    <row r="712" spans="1:5" x14ac:dyDescent="0.25">
      <c r="A712">
        <v>21579</v>
      </c>
      <c r="B712">
        <v>236.21920013427729</v>
      </c>
      <c r="C712">
        <f t="shared" si="35"/>
        <v>0.69732324754759167</v>
      </c>
      <c r="D712">
        <f t="shared" si="33"/>
        <v>0.17754197819039108</v>
      </c>
      <c r="E712">
        <f t="shared" si="34"/>
        <v>0.98857201522965221</v>
      </c>
    </row>
    <row r="713" spans="1:5" x14ac:dyDescent="0.25">
      <c r="A713">
        <v>21609</v>
      </c>
      <c r="B713">
        <v>236.26396179199219</v>
      </c>
      <c r="C713">
        <f t="shared" si="35"/>
        <v>0.69745538475111124</v>
      </c>
      <c r="D713">
        <f t="shared" si="33"/>
        <v>0.17764292569070644</v>
      </c>
      <c r="E713">
        <f t="shared" si="34"/>
        <v>0.98913410130549928</v>
      </c>
    </row>
    <row r="714" spans="1:5" x14ac:dyDescent="0.25">
      <c r="A714">
        <v>21639</v>
      </c>
      <c r="B714">
        <v>236.41391754150391</v>
      </c>
      <c r="C714">
        <f t="shared" si="35"/>
        <v>0.69789805677006023</v>
      </c>
      <c r="D714">
        <f t="shared" si="33"/>
        <v>0.17798138808890457</v>
      </c>
      <c r="E714">
        <f t="shared" si="34"/>
        <v>0.99101869478855364</v>
      </c>
    </row>
    <row r="715" spans="1:5" x14ac:dyDescent="0.25">
      <c r="A715">
        <v>21669</v>
      </c>
      <c r="B715">
        <v>236.4868087768555</v>
      </c>
      <c r="C715">
        <f t="shared" si="35"/>
        <v>0.69811323298318861</v>
      </c>
      <c r="D715">
        <f t="shared" si="33"/>
        <v>0.17814606473385086</v>
      </c>
      <c r="E715">
        <f t="shared" si="34"/>
        <v>0.99193563130359708</v>
      </c>
    </row>
    <row r="716" spans="1:5" x14ac:dyDescent="0.25">
      <c r="A716">
        <v>21699</v>
      </c>
      <c r="B716">
        <v>236.57588958740229</v>
      </c>
      <c r="C716">
        <f t="shared" si="35"/>
        <v>0.6983762011080038</v>
      </c>
      <c r="D716">
        <f t="shared" si="33"/>
        <v>0.17834745492246185</v>
      </c>
      <c r="E716">
        <f t="shared" si="34"/>
        <v>0.99305699260998703</v>
      </c>
    </row>
    <row r="717" spans="1:5" x14ac:dyDescent="0.25">
      <c r="A717">
        <v>21729</v>
      </c>
      <c r="B717">
        <v>236.56668853759771</v>
      </c>
      <c r="C717">
        <f t="shared" si="35"/>
        <v>0.69834903944660243</v>
      </c>
      <c r="D717">
        <f t="shared" si="33"/>
        <v>0.17832664654680494</v>
      </c>
      <c r="E717">
        <f t="shared" si="34"/>
        <v>0.99294112943178847</v>
      </c>
    </row>
    <row r="718" spans="1:5" x14ac:dyDescent="0.25">
      <c r="A718">
        <v>21759</v>
      </c>
      <c r="B718">
        <v>236.7084884643555</v>
      </c>
      <c r="C718">
        <f t="shared" si="35"/>
        <v>0.69876763533284925</v>
      </c>
      <c r="D718">
        <f t="shared" si="33"/>
        <v>0.17864750996574383</v>
      </c>
      <c r="E718">
        <f t="shared" si="34"/>
        <v>0.99472772998624293</v>
      </c>
    </row>
    <row r="719" spans="1:5" x14ac:dyDescent="0.25">
      <c r="A719">
        <v>21789</v>
      </c>
      <c r="B719">
        <v>236.7719650268555</v>
      </c>
      <c r="C719">
        <f t="shared" si="35"/>
        <v>0.69895501926557158</v>
      </c>
      <c r="D719">
        <f t="shared" si="33"/>
        <v>0.17879126870205048</v>
      </c>
      <c r="E719">
        <f t="shared" si="34"/>
        <v>0.9955281934321617</v>
      </c>
    </row>
    <row r="720" spans="1:5" x14ac:dyDescent="0.25">
      <c r="A720">
        <v>21819</v>
      </c>
      <c r="B720">
        <v>236.8623352050781</v>
      </c>
      <c r="C720">
        <f t="shared" si="35"/>
        <v>0.69922179362652026</v>
      </c>
      <c r="D720">
        <f t="shared" si="33"/>
        <v>0.17899606786175842</v>
      </c>
      <c r="E720">
        <f t="shared" si="34"/>
        <v>0.99666853624062535</v>
      </c>
    </row>
    <row r="721" spans="1:5" x14ac:dyDescent="0.25">
      <c r="A721">
        <v>21849</v>
      </c>
      <c r="B721">
        <v>236.81443023681641</v>
      </c>
      <c r="C721">
        <f t="shared" si="35"/>
        <v>0.699080377314794</v>
      </c>
      <c r="D721">
        <f t="shared" si="33"/>
        <v>0.17888748495656437</v>
      </c>
      <c r="E721">
        <f t="shared" si="34"/>
        <v>0.996063935444232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F762D-EA8D-42EA-875C-E24EFA08256A}">
  <dimension ref="A1:Z721"/>
  <sheetViews>
    <sheetView tabSelected="1" topLeftCell="A518" zoomScale="60" zoomScaleNormal="60" workbookViewId="0">
      <selection activeCell="P565" sqref="P565"/>
    </sheetView>
  </sheetViews>
  <sheetFormatPr baseColWidth="10" defaultRowHeight="15" x14ac:dyDescent="0.25"/>
  <cols>
    <col min="2" max="2" width="21.140625" bestFit="1" customWidth="1"/>
    <col min="3" max="3" width="14.7109375" bestFit="1" customWidth="1"/>
    <col min="6" max="6" width="14.7109375" bestFit="1" customWidth="1"/>
    <col min="7" max="7" width="12.42578125" bestFit="1" customWidth="1"/>
    <col min="15" max="15" width="12.42578125" bestFit="1" customWidth="1"/>
    <col min="24" max="24" width="12.140625" customWidth="1"/>
  </cols>
  <sheetData>
    <row r="1" spans="2:25" x14ac:dyDescent="0.25">
      <c r="B1" s="1" t="s">
        <v>0</v>
      </c>
      <c r="C1" t="s">
        <v>3</v>
      </c>
      <c r="D1" t="s">
        <v>2</v>
      </c>
      <c r="F1" t="s">
        <v>8</v>
      </c>
    </row>
    <row r="2" spans="2:25" x14ac:dyDescent="0.25">
      <c r="B2">
        <v>0</v>
      </c>
      <c r="C2">
        <f>Data!C2</f>
        <v>0.7</v>
      </c>
      <c r="F2">
        <f>$O$19+($P$19*EXP(-$Q$19*B2))</f>
        <v>0.64413951926237023</v>
      </c>
    </row>
    <row r="3" spans="2:25" x14ac:dyDescent="0.25">
      <c r="B3">
        <v>30</v>
      </c>
      <c r="C3">
        <f>Data!C3</f>
        <v>0.68014455524999495</v>
      </c>
      <c r="F3">
        <f t="shared" ref="F3:F61" si="0">$O$19+($P$19*EXP(-$Q$19*B3))</f>
        <v>0.64345122100617724</v>
      </c>
    </row>
    <row r="4" spans="2:25" x14ac:dyDescent="0.25">
      <c r="B4">
        <v>60</v>
      </c>
      <c r="C4">
        <f>Data!C4</f>
        <v>0.66569878554040807</v>
      </c>
      <c r="F4">
        <f t="shared" si="0"/>
        <v>0.64279453091624461</v>
      </c>
    </row>
    <row r="5" spans="2:25" x14ac:dyDescent="0.25">
      <c r="B5">
        <v>90</v>
      </c>
      <c r="C5">
        <f>Data!C5</f>
        <v>0.65457811218602702</v>
      </c>
      <c r="F5">
        <f t="shared" si="0"/>
        <v>0.64216799747621989</v>
      </c>
    </row>
    <row r="6" spans="2:25" ht="15.75" thickBot="1" x14ac:dyDescent="0.3">
      <c r="B6">
        <v>120</v>
      </c>
      <c r="C6">
        <f>Data!C6</f>
        <v>0.64813469494272202</v>
      </c>
      <c r="F6">
        <f t="shared" si="0"/>
        <v>0.64157023582656636</v>
      </c>
    </row>
    <row r="7" spans="2:25" ht="15.75" thickBot="1" x14ac:dyDescent="0.3">
      <c r="B7">
        <v>150</v>
      </c>
      <c r="C7">
        <f>Data!C7</f>
        <v>0.64475198703704728</v>
      </c>
      <c r="F7">
        <f t="shared" si="0"/>
        <v>0.64099992470353606</v>
      </c>
      <c r="V7" s="11" t="s">
        <v>17</v>
      </c>
      <c r="W7" s="14"/>
      <c r="X7" s="2"/>
      <c r="Y7" s="3"/>
    </row>
    <row r="8" spans="2:25" x14ac:dyDescent="0.25">
      <c r="B8">
        <v>180</v>
      </c>
      <c r="C8">
        <f>Data!C8</f>
        <v>0.64270490766048616</v>
      </c>
      <c r="F8">
        <f t="shared" si="0"/>
        <v>0.64045580351871167</v>
      </c>
      <c r="V8" s="4" t="s">
        <v>9</v>
      </c>
      <c r="W8" s="5" t="s">
        <v>4</v>
      </c>
      <c r="X8" s="5" t="s">
        <v>5</v>
      </c>
      <c r="Y8" s="6" t="s">
        <v>6</v>
      </c>
    </row>
    <row r="9" spans="2:25" x14ac:dyDescent="0.25">
      <c r="B9">
        <v>210</v>
      </c>
      <c r="C9">
        <f>Data!C9</f>
        <v>0.64142236373827455</v>
      </c>
      <c r="F9">
        <f t="shared" si="0"/>
        <v>0.63993666957266204</v>
      </c>
      <c r="V9" s="4">
        <v>1</v>
      </c>
      <c r="W9" s="5">
        <f>O19</f>
        <v>0.62915116196335563</v>
      </c>
      <c r="X9" s="5">
        <f>P19</f>
        <v>1.4988357299014628E-2</v>
      </c>
      <c r="Y9" s="6">
        <f>Q19</f>
        <v>1.5670017842276101E-3</v>
      </c>
    </row>
    <row r="10" spans="2:25" x14ac:dyDescent="0.25">
      <c r="B10">
        <v>240</v>
      </c>
      <c r="C10">
        <f>Data!C10</f>
        <v>0.64025434473167531</v>
      </c>
      <c r="F10">
        <f t="shared" si="0"/>
        <v>0.6394413753965531</v>
      </c>
      <c r="V10" s="4">
        <v>2</v>
      </c>
      <c r="W10" s="5">
        <f>O140</f>
        <v>0.62104293337848138</v>
      </c>
      <c r="X10" s="5">
        <f>P140</f>
        <v>1.6934135159974103E-2</v>
      </c>
      <c r="Y10" s="6">
        <f>Q140</f>
        <v>1.5539900211836472E-3</v>
      </c>
    </row>
    <row r="11" spans="2:25" x14ac:dyDescent="0.25">
      <c r="B11">
        <v>270</v>
      </c>
      <c r="C11">
        <f>Data!C11</f>
        <v>0.63948532737797315</v>
      </c>
      <c r="F11">
        <f t="shared" si="0"/>
        <v>0.63896882621583739</v>
      </c>
      <c r="G11">
        <f t="shared" ref="G11:G16" si="1">POWER((C11-F11),2)</f>
        <v>2.667734504875822E-7</v>
      </c>
      <c r="V11" s="4">
        <v>3</v>
      </c>
      <c r="W11" s="5">
        <f>O260</f>
        <v>0.61835009103095329</v>
      </c>
      <c r="X11" s="5">
        <f>P260</f>
        <v>1.6981338601229079E-2</v>
      </c>
      <c r="Y11" s="6">
        <f>Q260</f>
        <v>1.3584249240736804E-3</v>
      </c>
    </row>
    <row r="12" spans="2:25" x14ac:dyDescent="0.25">
      <c r="B12">
        <v>300</v>
      </c>
      <c r="C12">
        <f>Data!C12</f>
        <v>0.63885317687032339</v>
      </c>
      <c r="F12">
        <f t="shared" si="0"/>
        <v>0.63851797753041695</v>
      </c>
      <c r="G12">
        <f t="shared" si="1"/>
        <v>1.1235859747371616E-7</v>
      </c>
      <c r="V12" s="4">
        <v>4</v>
      </c>
      <c r="W12" s="5">
        <f>O380</f>
        <v>0.61913173291899792</v>
      </c>
      <c r="X12" s="5">
        <f>P380</f>
        <v>1.954039873281899E-2</v>
      </c>
      <c r="Y12" s="6">
        <f>Q380</f>
        <v>1.65167166578799E-3</v>
      </c>
    </row>
    <row r="13" spans="2:25" x14ac:dyDescent="0.25">
      <c r="B13">
        <v>330</v>
      </c>
      <c r="C13">
        <f>Data!C13</f>
        <v>0.63801103023422367</v>
      </c>
      <c r="F13">
        <f t="shared" si="0"/>
        <v>0.63808783280593051</v>
      </c>
      <c r="G13">
        <f t="shared" si="1"/>
        <v>5.8986350207836035E-9</v>
      </c>
      <c r="V13" s="4">
        <v>5</v>
      </c>
      <c r="W13" s="5">
        <f>O500</f>
        <v>0.61992823752288273</v>
      </c>
      <c r="X13" s="5">
        <f>P500</f>
        <v>1.7562162301935788E-2</v>
      </c>
      <c r="Y13" s="6">
        <f>Q500</f>
        <v>1.4443478039164149E-3</v>
      </c>
    </row>
    <row r="14" spans="2:25" x14ac:dyDescent="0.25">
      <c r="B14">
        <v>360</v>
      </c>
      <c r="C14">
        <f>Data!C14</f>
        <v>0.63765592416845074</v>
      </c>
      <c r="F14">
        <f t="shared" si="0"/>
        <v>0.63767744127106096</v>
      </c>
      <c r="G14">
        <f t="shared" si="1"/>
        <v>4.6298570473893204E-10</v>
      </c>
      <c r="V14" s="4">
        <v>6</v>
      </c>
      <c r="W14" s="5">
        <f>O620</f>
        <v>0.61521829516811932</v>
      </c>
      <c r="X14" s="5">
        <f>P620</f>
        <v>1.8925982350899546E-2</v>
      </c>
      <c r="Y14" s="6">
        <f>Q620</f>
        <v>1.3762298172082818E-3</v>
      </c>
    </row>
    <row r="15" spans="2:25" x14ac:dyDescent="0.25">
      <c r="B15">
        <v>390</v>
      </c>
      <c r="C15">
        <f>Data!C15</f>
        <v>0.6370876914013136</v>
      </c>
      <c r="F15">
        <f t="shared" si="0"/>
        <v>0.63728589581599671</v>
      </c>
      <c r="G15">
        <f t="shared" si="1"/>
        <v>3.9284989999870583E-8</v>
      </c>
      <c r="V15" s="4"/>
      <c r="W15" s="5"/>
      <c r="X15" s="5"/>
      <c r="Y15" s="6"/>
    </row>
    <row r="16" spans="2:25" x14ac:dyDescent="0.25">
      <c r="B16">
        <v>420</v>
      </c>
      <c r="C16">
        <f>Data!C16</f>
        <v>0.63673431953780268</v>
      </c>
      <c r="F16">
        <f t="shared" si="0"/>
        <v>0.63691233098739897</v>
      </c>
      <c r="G16">
        <f t="shared" si="1"/>
        <v>3.1688076187369852E-8</v>
      </c>
      <c r="V16" s="4" t="s">
        <v>15</v>
      </c>
      <c r="W16" s="5">
        <f>AVERAGE(W9:W14)</f>
        <v>0.62047040866379832</v>
      </c>
      <c r="X16" s="5">
        <f>AVERAGE(X9:X14)</f>
        <v>1.7488729074312023E-2</v>
      </c>
      <c r="Y16" s="6">
        <f>AVERAGE(Y9:Y14)</f>
        <v>1.4919443360662708E-3</v>
      </c>
    </row>
    <row r="17" spans="2:26" ht="15.75" thickBot="1" x14ac:dyDescent="0.3">
      <c r="B17">
        <v>450</v>
      </c>
      <c r="C17">
        <f>Data!C17</f>
        <v>0.63639234386058463</v>
      </c>
      <c r="F17">
        <f t="shared" si="0"/>
        <v>0.63655592107544556</v>
      </c>
      <c r="G17">
        <f t="shared" ref="G17:G61" si="2">POWER((C17-F17),2)</f>
        <v>2.6757505221659736E-8</v>
      </c>
      <c r="O17" t="s">
        <v>7</v>
      </c>
      <c r="V17" s="7" t="s">
        <v>16</v>
      </c>
      <c r="W17" s="8">
        <f>_xlfn.STDEV.P(W9:W14)</f>
        <v>4.2788181337082582E-3</v>
      </c>
      <c r="X17" s="8">
        <f>_xlfn.STDEV.P(X9:X14)</f>
        <v>1.4774593239927536E-3</v>
      </c>
      <c r="Y17" s="9">
        <f>_xlfn.STDEV.P(Y9:Y14)</f>
        <v>1.068322833169534E-4</v>
      </c>
    </row>
    <row r="18" spans="2:26" x14ac:dyDescent="0.25">
      <c r="B18">
        <v>481</v>
      </c>
      <c r="C18">
        <f>Data!C18</f>
        <v>0.63601104458402358</v>
      </c>
      <c r="F18">
        <f t="shared" si="0"/>
        <v>0.63620481653479166</v>
      </c>
      <c r="G18">
        <f t="shared" si="2"/>
        <v>3.7547568904469008E-8</v>
      </c>
      <c r="O18" t="s">
        <v>4</v>
      </c>
      <c r="P18" t="s">
        <v>5</v>
      </c>
      <c r="Q18" t="s">
        <v>6</v>
      </c>
      <c r="W18" t="s">
        <v>27</v>
      </c>
      <c r="X18" s="12">
        <f>0.001/Y16</f>
        <v>0.67026629333681853</v>
      </c>
      <c r="Z18">
        <f>Y17/Y16</f>
        <v>7.1606078547563193E-2</v>
      </c>
    </row>
    <row r="19" spans="2:26" x14ac:dyDescent="0.25">
      <c r="B19">
        <v>510</v>
      </c>
      <c r="C19">
        <f>Data!C19</f>
        <v>0.63579580080457321</v>
      </c>
      <c r="F19">
        <f t="shared" si="0"/>
        <v>0.63589145101292022</v>
      </c>
      <c r="G19">
        <f t="shared" si="2"/>
        <v>9.1489623568262287E-9</v>
      </c>
      <c r="O19">
        <v>0.62915116196335563</v>
      </c>
      <c r="P19">
        <v>1.4988357299014628E-2</v>
      </c>
      <c r="Q19">
        <v>1.5670017842276101E-3</v>
      </c>
      <c r="X19">
        <f>X18*Z18</f>
        <v>4.7995140848460259E-2</v>
      </c>
    </row>
    <row r="20" spans="2:26" x14ac:dyDescent="0.25">
      <c r="B20">
        <v>540</v>
      </c>
      <c r="C20">
        <f>Data!C20</f>
        <v>0.63535130449493316</v>
      </c>
      <c r="F20">
        <f t="shared" si="0"/>
        <v>0.63558192214951659</v>
      </c>
      <c r="G20">
        <f t="shared" si="2"/>
        <v>5.3184502605562935E-8</v>
      </c>
      <c r="Q20">
        <f>1/Q19</f>
        <v>638.16136654426941</v>
      </c>
    </row>
    <row r="21" spans="2:26" x14ac:dyDescent="0.25">
      <c r="B21">
        <v>570</v>
      </c>
      <c r="C21">
        <f>Data!C21</f>
        <v>0.63505313431641042</v>
      </c>
      <c r="F21">
        <f t="shared" si="0"/>
        <v>0.63528660753072097</v>
      </c>
      <c r="G21">
        <f t="shared" si="2"/>
        <v>5.4509741800501573E-8</v>
      </c>
      <c r="O21">
        <f>SUM(G2:G61)</f>
        <v>1.2196664446245462E-6</v>
      </c>
    </row>
    <row r="22" spans="2:26" x14ac:dyDescent="0.25">
      <c r="B22">
        <v>600</v>
      </c>
      <c r="C22">
        <f>Data!C22</f>
        <v>0.63472701420273048</v>
      </c>
      <c r="F22">
        <f t="shared" si="0"/>
        <v>0.63500485440723076</v>
      </c>
      <c r="G22">
        <f t="shared" si="2"/>
        <v>7.7195179236756983E-8</v>
      </c>
    </row>
    <row r="23" spans="2:26" x14ac:dyDescent="0.25">
      <c r="B23">
        <v>630</v>
      </c>
      <c r="C23">
        <f>Data!C23</f>
        <v>0.63468618162219848</v>
      </c>
      <c r="F23">
        <f t="shared" si="0"/>
        <v>0.63473604000542339</v>
      </c>
      <c r="G23">
        <f t="shared" si="2"/>
        <v>2.4858583778019856E-9</v>
      </c>
    </row>
    <row r="24" spans="2:26" x14ac:dyDescent="0.25">
      <c r="B24">
        <v>660</v>
      </c>
      <c r="C24">
        <f>Data!C24</f>
        <v>0.6345632109163496</v>
      </c>
      <c r="F24">
        <f t="shared" si="0"/>
        <v>0.63447957015080769</v>
      </c>
      <c r="G24">
        <f t="shared" si="2"/>
        <v>6.9957776604356855E-9</v>
      </c>
    </row>
    <row r="25" spans="2:26" x14ac:dyDescent="0.25">
      <c r="B25">
        <v>691</v>
      </c>
      <c r="C25">
        <f>Data!C25</f>
        <v>0.63406758942314212</v>
      </c>
      <c r="F25">
        <f t="shared" si="0"/>
        <v>0.63422691800091979</v>
      </c>
      <c r="G25">
        <f t="shared" si="2"/>
        <v>2.5385595696656051E-8</v>
      </c>
    </row>
    <row r="26" spans="2:26" x14ac:dyDescent="0.25">
      <c r="B26">
        <v>720</v>
      </c>
      <c r="C26">
        <f>Data!C26</f>
        <v>0.63404326554725976</v>
      </c>
      <c r="F26">
        <f t="shared" si="0"/>
        <v>0.63400142256114533</v>
      </c>
      <c r="G26">
        <f t="shared" si="2"/>
        <v>1.7508354869720885E-9</v>
      </c>
    </row>
    <row r="27" spans="2:26" x14ac:dyDescent="0.25">
      <c r="B27">
        <v>750</v>
      </c>
      <c r="C27">
        <f>Data!C27</f>
        <v>0.63391581294205868</v>
      </c>
      <c r="F27">
        <f t="shared" si="0"/>
        <v>0.63377868795154535</v>
      </c>
      <c r="G27">
        <f t="shared" si="2"/>
        <v>1.8803263023279881E-8</v>
      </c>
    </row>
    <row r="28" spans="2:26" x14ac:dyDescent="0.25">
      <c r="B28">
        <v>781</v>
      </c>
      <c r="C28">
        <f>Data!C28</f>
        <v>0.63353928835224504</v>
      </c>
      <c r="F28">
        <f t="shared" si="0"/>
        <v>0.63355926887769665</v>
      </c>
      <c r="G28">
        <f t="shared" si="2"/>
        <v>3.9922139732210221E-10</v>
      </c>
    </row>
    <row r="29" spans="2:26" x14ac:dyDescent="0.25">
      <c r="B29">
        <v>810</v>
      </c>
      <c r="C29">
        <f>Data!C29</f>
        <v>0.63340059721550168</v>
      </c>
      <c r="F29">
        <f t="shared" si="0"/>
        <v>0.63336343440498644</v>
      </c>
      <c r="G29">
        <f t="shared" si="2"/>
        <v>1.3810744853920417E-9</v>
      </c>
    </row>
    <row r="30" spans="2:26" x14ac:dyDescent="0.25">
      <c r="B30">
        <v>840</v>
      </c>
      <c r="C30">
        <f>Data!C30</f>
        <v>0.63322386623953164</v>
      </c>
      <c r="F30">
        <f t="shared" si="0"/>
        <v>0.63316999761145765</v>
      </c>
      <c r="G30">
        <f t="shared" si="2"/>
        <v>2.9018290905743131E-9</v>
      </c>
    </row>
    <row r="31" spans="2:26" x14ac:dyDescent="0.25">
      <c r="B31">
        <v>871</v>
      </c>
      <c r="C31">
        <f>Data!C31</f>
        <v>0.63302713563228041</v>
      </c>
      <c r="F31">
        <f t="shared" si="0"/>
        <v>0.6329794402384451</v>
      </c>
      <c r="G31">
        <f t="shared" si="2"/>
        <v>2.2748505931055142E-9</v>
      </c>
    </row>
    <row r="32" spans="2:26" x14ac:dyDescent="0.25">
      <c r="B32">
        <v>900</v>
      </c>
      <c r="C32">
        <f>Data!C32</f>
        <v>0.63288321936664438</v>
      </c>
      <c r="F32">
        <f t="shared" si="0"/>
        <v>0.63280936522167297</v>
      </c>
      <c r="G32">
        <f t="shared" si="2"/>
        <v>5.4544347294577611E-9</v>
      </c>
    </row>
    <row r="33" spans="2:7" x14ac:dyDescent="0.25">
      <c r="B33">
        <v>930</v>
      </c>
      <c r="C33">
        <f>Data!C33</f>
        <v>0.63273734367767265</v>
      </c>
      <c r="F33">
        <f t="shared" si="0"/>
        <v>0.63264137250083852</v>
      </c>
      <c r="G33">
        <f t="shared" si="2"/>
        <v>9.2104667829280271E-9</v>
      </c>
    </row>
    <row r="34" spans="2:7" x14ac:dyDescent="0.25">
      <c r="B34">
        <v>961</v>
      </c>
      <c r="C34">
        <f>Data!C34</f>
        <v>0.63250680738736709</v>
      </c>
      <c r="F34">
        <f t="shared" si="0"/>
        <v>0.6324758804505235</v>
      </c>
      <c r="G34">
        <f t="shared" si="2"/>
        <v>9.5647542252736626E-10</v>
      </c>
    </row>
    <row r="35" spans="2:7" x14ac:dyDescent="0.25">
      <c r="B35">
        <v>990</v>
      </c>
      <c r="C35">
        <f>Data!C35</f>
        <v>0.63244608778609057</v>
      </c>
      <c r="F35">
        <f t="shared" si="0"/>
        <v>0.63232817657117202</v>
      </c>
      <c r="G35">
        <f t="shared" si="2"/>
        <v>1.3903054603569312E-8</v>
      </c>
    </row>
    <row r="36" spans="2:7" x14ac:dyDescent="0.25">
      <c r="B36">
        <v>1020</v>
      </c>
      <c r="C36">
        <f>Data!C36</f>
        <v>0.63212658917195641</v>
      </c>
      <c r="F36">
        <f t="shared" si="0"/>
        <v>0.63218228108904306</v>
      </c>
      <c r="G36">
        <f t="shared" si="2"/>
        <v>3.1015896287866568E-9</v>
      </c>
    </row>
    <row r="37" spans="2:7" x14ac:dyDescent="0.25">
      <c r="B37">
        <v>1050</v>
      </c>
      <c r="C37">
        <f>Data!C37</f>
        <v>0.63204179343797828</v>
      </c>
      <c r="F37">
        <f t="shared" si="0"/>
        <v>0.63204308544759269</v>
      </c>
      <c r="G37">
        <f t="shared" si="2"/>
        <v>1.6692888437187113E-12</v>
      </c>
    </row>
    <row r="38" spans="2:7" x14ac:dyDescent="0.25">
      <c r="B38">
        <v>1080</v>
      </c>
      <c r="C38">
        <f>Data!C38</f>
        <v>0.63195440766166044</v>
      </c>
      <c r="F38">
        <f t="shared" si="0"/>
        <v>0.63191028197543531</v>
      </c>
      <c r="G38">
        <f t="shared" si="2"/>
        <v>1.9470761848393546E-9</v>
      </c>
    </row>
    <row r="39" spans="2:7" x14ac:dyDescent="0.25">
      <c r="B39">
        <v>1110</v>
      </c>
      <c r="C39">
        <f>Data!C39</f>
        <v>0.63196526331737846</v>
      </c>
      <c r="F39">
        <f t="shared" si="0"/>
        <v>0.63178357713013078</v>
      </c>
      <c r="G39">
        <f t="shared" si="2"/>
        <v>3.3009870636597605E-8</v>
      </c>
    </row>
    <row r="40" spans="2:7" x14ac:dyDescent="0.25">
      <c r="B40">
        <v>1140</v>
      </c>
      <c r="C40">
        <f>Data!C40</f>
        <v>0.6318230587318967</v>
      </c>
      <c r="F40">
        <f t="shared" si="0"/>
        <v>0.63166269084935156</v>
      </c>
      <c r="G40">
        <f t="shared" si="2"/>
        <v>2.5717857752012675E-8</v>
      </c>
    </row>
    <row r="41" spans="2:7" x14ac:dyDescent="0.25">
      <c r="B41">
        <v>1170</v>
      </c>
      <c r="C41">
        <f>Data!C41</f>
        <v>0.63181051391813126</v>
      </c>
      <c r="F41">
        <f t="shared" si="0"/>
        <v>0.63154735593184708</v>
      </c>
      <c r="G41">
        <f t="shared" si="2"/>
        <v>6.9252125745144301E-8</v>
      </c>
    </row>
    <row r="42" spans="2:7" x14ac:dyDescent="0.25">
      <c r="B42">
        <v>1200</v>
      </c>
      <c r="C42">
        <f>Data!C42</f>
        <v>0.63178251893875959</v>
      </c>
      <c r="F42">
        <f t="shared" si="0"/>
        <v>0.6314373174468344</v>
      </c>
      <c r="G42">
        <f t="shared" si="2"/>
        <v>1.1916407002737319E-7</v>
      </c>
    </row>
    <row r="43" spans="2:7" x14ac:dyDescent="0.25">
      <c r="B43">
        <v>1230</v>
      </c>
      <c r="C43">
        <f>Data!C43</f>
        <v>0.6313386082039093</v>
      </c>
      <c r="F43">
        <f t="shared" si="0"/>
        <v>0.63133233217051143</v>
      </c>
      <c r="G43">
        <f t="shared" si="2"/>
        <v>3.938859521114588E-11</v>
      </c>
    </row>
    <row r="44" spans="2:7" x14ac:dyDescent="0.25">
      <c r="B44">
        <v>1260</v>
      </c>
      <c r="C44">
        <f>Data!C44</f>
        <v>0.63124212349624309</v>
      </c>
      <c r="F44">
        <f t="shared" si="0"/>
        <v>0.63123216804844684</v>
      </c>
      <c r="G44">
        <f t="shared" si="2"/>
        <v>9.9110940823868149E-11</v>
      </c>
    </row>
    <row r="45" spans="2:7" x14ac:dyDescent="0.25">
      <c r="B45">
        <v>1290</v>
      </c>
      <c r="C45">
        <f>Data!C45</f>
        <v>0.63109268931431839</v>
      </c>
      <c r="F45">
        <f t="shared" si="0"/>
        <v>0.63113660368265811</v>
      </c>
      <c r="G45">
        <f t="shared" si="2"/>
        <v>1.9284717466771152E-9</v>
      </c>
    </row>
    <row r="46" spans="2:7" x14ac:dyDescent="0.25">
      <c r="B46">
        <v>1320</v>
      </c>
      <c r="C46">
        <f>Data!C46</f>
        <v>0.63112509862672084</v>
      </c>
      <c r="F46">
        <f t="shared" si="0"/>
        <v>0.63104542784224371</v>
      </c>
      <c r="G46">
        <f t="shared" si="2"/>
        <v>6.3474338992006704E-9</v>
      </c>
    </row>
    <row r="47" spans="2:7" x14ac:dyDescent="0.25">
      <c r="B47">
        <v>1351</v>
      </c>
      <c r="C47">
        <f>Data!C47</f>
        <v>0.63099014615978932</v>
      </c>
      <c r="F47">
        <f t="shared" si="0"/>
        <v>0.63095560920787419</v>
      </c>
      <c r="G47">
        <f t="shared" si="2"/>
        <v>1.1928010475881212E-9</v>
      </c>
    </row>
    <row r="48" spans="2:7" x14ac:dyDescent="0.25">
      <c r="B48">
        <v>1380</v>
      </c>
      <c r="C48">
        <f>Data!C48</f>
        <v>0.63094962888875972</v>
      </c>
      <c r="F48">
        <f t="shared" si="0"/>
        <v>0.63087544486941083</v>
      </c>
      <c r="G48">
        <f t="shared" si="2"/>
        <v>5.5032687267562663E-9</v>
      </c>
    </row>
    <row r="49" spans="1:26" x14ac:dyDescent="0.25">
      <c r="B49">
        <v>1410</v>
      </c>
      <c r="C49">
        <f>Data!C49</f>
        <v>0.63087499062517283</v>
      </c>
      <c r="F49">
        <f t="shared" si="0"/>
        <v>0.6307962620147628</v>
      </c>
      <c r="G49">
        <f t="shared" si="2"/>
        <v>6.1981940970940022E-9</v>
      </c>
    </row>
    <row r="50" spans="1:26" x14ac:dyDescent="0.25">
      <c r="B50">
        <v>1441</v>
      </c>
      <c r="C50">
        <f>Data!C50</f>
        <v>0.63083769401548662</v>
      </c>
      <c r="F50">
        <f t="shared" si="0"/>
        <v>0.6307182578435081</v>
      </c>
      <c r="G50">
        <f t="shared" si="2"/>
        <v>1.4264999176881485E-8</v>
      </c>
    </row>
    <row r="51" spans="1:26" x14ac:dyDescent="0.25">
      <c r="B51">
        <v>1470</v>
      </c>
      <c r="C51">
        <f>Data!C51</f>
        <v>0.63061765302718176</v>
      </c>
      <c r="F51">
        <f t="shared" si="0"/>
        <v>0.63064863807217775</v>
      </c>
      <c r="G51">
        <f t="shared" si="2"/>
        <v>9.6007301340354397E-10</v>
      </c>
    </row>
    <row r="52" spans="1:26" x14ac:dyDescent="0.25">
      <c r="B52">
        <v>1500</v>
      </c>
      <c r="C52">
        <f>Data!C52</f>
        <v>0.63055528931207283</v>
      </c>
      <c r="F52">
        <f t="shared" si="0"/>
        <v>0.63057987068334187</v>
      </c>
      <c r="G52">
        <f t="shared" si="2"/>
        <v>6.0424381346633757E-10</v>
      </c>
    </row>
    <row r="53" spans="1:26" x14ac:dyDescent="0.25">
      <c r="B53">
        <v>1530</v>
      </c>
      <c r="C53">
        <f>Data!C53</f>
        <v>0.63058339690198117</v>
      </c>
      <c r="F53">
        <f t="shared" si="0"/>
        <v>0.63051426124389787</v>
      </c>
      <c r="G53">
        <f t="shared" si="2"/>
        <v>4.7797392186120734E-9</v>
      </c>
    </row>
    <row r="54" spans="1:26" x14ac:dyDescent="0.25">
      <c r="B54">
        <v>1560</v>
      </c>
      <c r="C54">
        <f>Data!C54</f>
        <v>0.63033484292583652</v>
      </c>
      <c r="F54">
        <f t="shared" si="0"/>
        <v>0.63045166473388026</v>
      </c>
      <c r="G54">
        <f t="shared" si="2"/>
        <v>1.3647334834606615E-8</v>
      </c>
    </row>
    <row r="55" spans="1:26" x14ac:dyDescent="0.25">
      <c r="B55">
        <v>1590</v>
      </c>
      <c r="C55">
        <f>Data!C55</f>
        <v>0.63021964234700567</v>
      </c>
      <c r="F55">
        <f t="shared" si="0"/>
        <v>0.63039194279295852</v>
      </c>
      <c r="G55">
        <f t="shared" si="2"/>
        <v>2.9687443675549028E-8</v>
      </c>
    </row>
    <row r="56" spans="1:26" x14ac:dyDescent="0.25">
      <c r="B56">
        <v>1620</v>
      </c>
      <c r="C56">
        <f>Data!C56</f>
        <v>0.63026781713451663</v>
      </c>
      <c r="F56">
        <f t="shared" si="0"/>
        <v>0.63033496341461193</v>
      </c>
      <c r="G56">
        <f t="shared" si="2"/>
        <v>4.5086229306362418E-9</v>
      </c>
    </row>
    <row r="57" spans="1:26" x14ac:dyDescent="0.25">
      <c r="B57">
        <v>1650</v>
      </c>
      <c r="C57">
        <f>Data!C57</f>
        <v>0.63020236789070772</v>
      </c>
      <c r="F57">
        <f t="shared" si="0"/>
        <v>0.63028060065434921</v>
      </c>
      <c r="G57">
        <f t="shared" si="2"/>
        <v>6.120365306985988E-9</v>
      </c>
    </row>
    <row r="58" spans="1:26" x14ac:dyDescent="0.25">
      <c r="B58">
        <v>1680</v>
      </c>
      <c r="C58">
        <f>Data!C58</f>
        <v>0.63016085964695701</v>
      </c>
      <c r="F58">
        <f t="shared" si="0"/>
        <v>0.6302287343513262</v>
      </c>
      <c r="G58">
        <f t="shared" si="2"/>
        <v>4.6069754932059454E-9</v>
      </c>
    </row>
    <row r="59" spans="1:26" x14ac:dyDescent="0.25">
      <c r="B59">
        <v>1710</v>
      </c>
      <c r="C59">
        <f>Data!C59</f>
        <v>0.63000908316587334</v>
      </c>
      <c r="F59">
        <f t="shared" si="0"/>
        <v>0.63017924986274854</v>
      </c>
      <c r="G59">
        <f t="shared" si="2"/>
        <v>2.8956704725414776E-8</v>
      </c>
    </row>
    <row r="60" spans="1:26" ht="15.75" thickBot="1" x14ac:dyDescent="0.3">
      <c r="B60">
        <v>1740</v>
      </c>
      <c r="C60">
        <f>Data!C60</f>
        <v>0.63000403821383855</v>
      </c>
      <c r="F60">
        <f t="shared" si="0"/>
        <v>0.63013203781047034</v>
      </c>
      <c r="G60">
        <f t="shared" si="2"/>
        <v>1.6383896737900762E-8</v>
      </c>
    </row>
    <row r="61" spans="1:26" ht="15.75" thickBot="1" x14ac:dyDescent="0.3">
      <c r="B61">
        <v>1770</v>
      </c>
      <c r="C61">
        <f>Data!C61</f>
        <v>0.62996480470292493</v>
      </c>
      <c r="F61">
        <f t="shared" si="0"/>
        <v>0.63008699383923039</v>
      </c>
      <c r="G61">
        <f t="shared" si="2"/>
        <v>1.4930185031074695E-8</v>
      </c>
      <c r="V61" s="10" t="s">
        <v>18</v>
      </c>
      <c r="W61" s="2"/>
      <c r="X61" s="2"/>
      <c r="Y61" s="2"/>
      <c r="Z61" s="3"/>
    </row>
    <row r="62" spans="1:26" x14ac:dyDescent="0.25">
      <c r="A62">
        <f>B62-$B$62</f>
        <v>0</v>
      </c>
      <c r="B62">
        <v>1802</v>
      </c>
      <c r="D62">
        <f>Data!C62</f>
        <v>0.64506878299830561</v>
      </c>
      <c r="M62" t="s">
        <v>20</v>
      </c>
      <c r="V62" s="4" t="s">
        <v>9</v>
      </c>
      <c r="W62" s="5" t="s">
        <v>4</v>
      </c>
      <c r="X62" s="5" t="s">
        <v>5</v>
      </c>
      <c r="Y62" s="5" t="s">
        <v>6</v>
      </c>
      <c r="Z62" s="6" t="s">
        <v>19</v>
      </c>
    </row>
    <row r="63" spans="1:26" x14ac:dyDescent="0.25">
      <c r="A63">
        <f t="shared" ref="A63:A120" si="3">B63-$B$62</f>
        <v>30</v>
      </c>
      <c r="B63">
        <v>1832</v>
      </c>
      <c r="D63">
        <f>Data!C63</f>
        <v>0.66056649277347612</v>
      </c>
      <c r="V63" s="4">
        <v>1</v>
      </c>
      <c r="W63" s="5">
        <f>P81</f>
        <v>0.69996172949560909</v>
      </c>
      <c r="X63" s="5">
        <f>Q81</f>
        <v>0.69206743057782338</v>
      </c>
      <c r="Y63" s="5">
        <f>R81</f>
        <v>3.8791454973177374E-3</v>
      </c>
      <c r="Z63" s="6">
        <f>W63-X63</f>
        <v>7.8942989177857026E-3</v>
      </c>
    </row>
    <row r="64" spans="1:26" x14ac:dyDescent="0.25">
      <c r="A64">
        <f t="shared" si="3"/>
        <v>60</v>
      </c>
      <c r="B64">
        <v>1862</v>
      </c>
      <c r="D64">
        <f>Data!C64</f>
        <v>0.66091166658993039</v>
      </c>
      <c r="V64" s="4">
        <v>2</v>
      </c>
      <c r="W64" s="5">
        <f>P201</f>
        <v>0.70214378878306694</v>
      </c>
      <c r="X64" s="5">
        <f t="shared" ref="X64:Y64" si="4">Q201</f>
        <v>0.75185106935460455</v>
      </c>
      <c r="Y64" s="5">
        <f t="shared" si="4"/>
        <v>3.7119609114872653E-3</v>
      </c>
      <c r="Z64" s="6">
        <f>W64-X64</f>
        <v>-4.9707280571537615E-2</v>
      </c>
    </row>
    <row r="65" spans="1:26" x14ac:dyDescent="0.25">
      <c r="A65">
        <f t="shared" si="3"/>
        <v>91</v>
      </c>
      <c r="B65">
        <v>1893</v>
      </c>
      <c r="D65">
        <f>Data!C65</f>
        <v>0.65535782754069571</v>
      </c>
      <c r="V65" s="4">
        <v>3</v>
      </c>
      <c r="W65" s="5">
        <f>P321</f>
        <v>0.70274923193498851</v>
      </c>
      <c r="X65" s="5">
        <f t="shared" ref="X65:Y65" si="5">Q321</f>
        <v>0.78141617076654435</v>
      </c>
      <c r="Y65" s="5">
        <f t="shared" si="5"/>
        <v>3.7437952115476208E-3</v>
      </c>
      <c r="Z65" s="6">
        <f>W65-X65</f>
        <v>-7.8666938831555844E-2</v>
      </c>
    </row>
    <row r="66" spans="1:26" x14ac:dyDescent="0.25">
      <c r="A66">
        <f t="shared" si="3"/>
        <v>120</v>
      </c>
      <c r="B66">
        <v>1922</v>
      </c>
      <c r="D66">
        <f>Data!C66</f>
        <v>0.64619227579877625</v>
      </c>
      <c r="V66" s="4">
        <v>4</v>
      </c>
      <c r="W66" s="5">
        <f>P440</f>
        <v>0.70518775585964188</v>
      </c>
      <c r="X66" s="5">
        <f>Q440</f>
        <v>0.971160021739918</v>
      </c>
      <c r="Y66" s="5">
        <f t="shared" ref="Y66" si="6">R440</f>
        <v>3.8244140476340381E-3</v>
      </c>
      <c r="Z66" s="6">
        <f t="shared" ref="Z66:Z68" si="7">W66-X66</f>
        <v>-0.26597226588027612</v>
      </c>
    </row>
    <row r="67" spans="1:26" x14ac:dyDescent="0.25">
      <c r="A67">
        <f t="shared" si="3"/>
        <v>150</v>
      </c>
      <c r="B67">
        <v>1952</v>
      </c>
      <c r="D67">
        <f>Data!C67</f>
        <v>0.63321066828465478</v>
      </c>
      <c r="V67" s="4">
        <v>5</v>
      </c>
      <c r="W67" s="5">
        <f>P560</f>
        <v>0.7001630949633153</v>
      </c>
      <c r="X67" s="5">
        <f t="shared" ref="X67:Y67" si="8">Q560</f>
        <v>0.7842769079409887</v>
      </c>
      <c r="Y67" s="5">
        <f t="shared" si="8"/>
        <v>3.7258025437447496E-3</v>
      </c>
      <c r="Z67" s="6">
        <f t="shared" si="7"/>
        <v>-8.4113812977673397E-2</v>
      </c>
    </row>
    <row r="68" spans="1:26" ht="15.75" thickBot="1" x14ac:dyDescent="0.3">
      <c r="A68">
        <f t="shared" si="3"/>
        <v>181</v>
      </c>
      <c r="B68">
        <v>1983</v>
      </c>
      <c r="D68">
        <f>Data!C68</f>
        <v>0.61676889933785961</v>
      </c>
      <c r="V68" s="7">
        <v>6</v>
      </c>
      <c r="W68" s="8">
        <f>P681</f>
        <v>0.69920012372427487</v>
      </c>
      <c r="X68" s="8">
        <f t="shared" ref="X68:Y68" si="9">Q681</f>
        <v>0.82679249025967183</v>
      </c>
      <c r="Y68" s="8">
        <f t="shared" si="9"/>
        <v>4.0042829047733713E-3</v>
      </c>
      <c r="Z68" s="9">
        <f t="shared" si="7"/>
        <v>-0.12759236653539696</v>
      </c>
    </row>
    <row r="69" spans="1:26" x14ac:dyDescent="0.25">
      <c r="A69">
        <f t="shared" si="3"/>
        <v>210</v>
      </c>
      <c r="B69">
        <v>2012</v>
      </c>
      <c r="D69">
        <f>Data!C69</f>
        <v>0.60016346223732764</v>
      </c>
    </row>
    <row r="70" spans="1:26" x14ac:dyDescent="0.25">
      <c r="A70">
        <f t="shared" si="3"/>
        <v>240</v>
      </c>
      <c r="B70">
        <v>2042</v>
      </c>
      <c r="D70">
        <f>Data!C70</f>
        <v>0.58751060992343995</v>
      </c>
    </row>
    <row r="71" spans="1:26" x14ac:dyDescent="0.25">
      <c r="A71">
        <f t="shared" si="3"/>
        <v>271</v>
      </c>
      <c r="B71">
        <v>2073</v>
      </c>
      <c r="D71">
        <f>Data!C71</f>
        <v>0.58057990436662799</v>
      </c>
      <c r="E71">
        <f t="shared" ref="E71:E73" si="10">$P$81-($Q$81*EXP(-$R$81*A71))</f>
        <v>0.45808336732634558</v>
      </c>
      <c r="V71" t="s">
        <v>26</v>
      </c>
      <c r="W71">
        <f t="shared" ref="W71:X71" si="11">AVERAGE(W63:W68)</f>
        <v>0.70156762079348278</v>
      </c>
      <c r="X71">
        <f t="shared" si="11"/>
        <v>0.80126068177325849</v>
      </c>
      <c r="Y71">
        <f>AVERAGE(Y63:Y68)</f>
        <v>3.8149001860841307E-3</v>
      </c>
    </row>
    <row r="72" spans="1:26" x14ac:dyDescent="0.25">
      <c r="A72">
        <f t="shared" si="3"/>
        <v>300</v>
      </c>
      <c r="B72">
        <v>2102</v>
      </c>
      <c r="D72">
        <f>Data!C72</f>
        <v>0.57850124899563471</v>
      </c>
      <c r="E72">
        <f t="shared" si="10"/>
        <v>0.48381883345274496</v>
      </c>
      <c r="V72" t="s">
        <v>16</v>
      </c>
      <c r="W72">
        <f t="shared" ref="W72:X72" si="12">_xlfn.STDEV.P(W63:W68)</f>
        <v>2.0408402836449846E-3</v>
      </c>
      <c r="X72">
        <f t="shared" si="12"/>
        <v>8.6182353242379439E-2</v>
      </c>
      <c r="Y72">
        <f>_xlfn.STDEV.P(Y63:Y68)</f>
        <v>1.0301665661761104E-4</v>
      </c>
      <c r="Z72">
        <f>Y72/Y71</f>
        <v>2.7003761983967985E-2</v>
      </c>
    </row>
    <row r="73" spans="1:26" ht="15.75" thickBot="1" x14ac:dyDescent="0.3">
      <c r="A73">
        <f t="shared" si="3"/>
        <v>330</v>
      </c>
      <c r="B73">
        <v>2132</v>
      </c>
      <c r="D73">
        <f>Data!C73</f>
        <v>0.5794512765256935</v>
      </c>
      <c r="E73">
        <f t="shared" si="10"/>
        <v>0.50756387636835631</v>
      </c>
    </row>
    <row r="74" spans="1:26" ht="15.75" thickBot="1" x14ac:dyDescent="0.3">
      <c r="A74">
        <f t="shared" si="3"/>
        <v>361</v>
      </c>
      <c r="B74">
        <v>2163</v>
      </c>
      <c r="D74">
        <f>Data!C74</f>
        <v>0.58271326593624906</v>
      </c>
      <c r="E74">
        <f t="shared" ref="E74:E76" si="13">$P$81-($Q$81*EXP(-$R$81*A74))</f>
        <v>0.52936339551373424</v>
      </c>
      <c r="X74" t="s">
        <v>27</v>
      </c>
      <c r="Y74" s="13">
        <f>0.001/Y71</f>
        <v>0.26213005615396379</v>
      </c>
    </row>
    <row r="75" spans="1:26" x14ac:dyDescent="0.25">
      <c r="A75">
        <f t="shared" si="3"/>
        <v>390</v>
      </c>
      <c r="B75">
        <v>2192</v>
      </c>
      <c r="D75">
        <f>Data!C75</f>
        <v>0.58722910610431789</v>
      </c>
      <c r="E75">
        <f t="shared" si="13"/>
        <v>0.54751478204552473</v>
      </c>
      <c r="Y75">
        <f>Y74*Z72</f>
        <v>7.0784976452258003E-3</v>
      </c>
    </row>
    <row r="76" spans="1:26" x14ac:dyDescent="0.25">
      <c r="A76">
        <f t="shared" si="3"/>
        <v>420</v>
      </c>
      <c r="B76">
        <v>2222</v>
      </c>
      <c r="D76">
        <f>Data!C76</f>
        <v>0.59297936045130173</v>
      </c>
      <c r="E76">
        <f t="shared" si="13"/>
        <v>0.56426231053629838</v>
      </c>
    </row>
    <row r="77" spans="1:26" x14ac:dyDescent="0.25">
      <c r="A77">
        <f t="shared" si="3"/>
        <v>451</v>
      </c>
      <c r="B77">
        <v>2253</v>
      </c>
      <c r="D77">
        <f>Data!C77</f>
        <v>0.59959669340716482</v>
      </c>
      <c r="E77">
        <f>$P$81-($Q$81*EXP(-$R$81*A77))</f>
        <v>0.57963764884458824</v>
      </c>
    </row>
    <row r="78" spans="1:26" x14ac:dyDescent="0.25">
      <c r="A78">
        <f t="shared" si="3"/>
        <v>480</v>
      </c>
      <c r="B78">
        <v>2282</v>
      </c>
      <c r="D78">
        <f>Data!C78</f>
        <v>0.6065988390883269</v>
      </c>
      <c r="E78">
        <f t="shared" ref="E78:E114" si="14">$P$81-($Q$81*EXP(-$R$81*A78))</f>
        <v>0.592439936217518</v>
      </c>
    </row>
    <row r="79" spans="1:26" x14ac:dyDescent="0.25">
      <c r="A79">
        <f t="shared" si="3"/>
        <v>510</v>
      </c>
      <c r="B79">
        <v>2312</v>
      </c>
      <c r="D79">
        <f>Data!C79</f>
        <v>0.6136861408571842</v>
      </c>
      <c r="E79">
        <f t="shared" si="14"/>
        <v>0.60425207366220846</v>
      </c>
      <c r="P79" t="s">
        <v>7</v>
      </c>
    </row>
    <row r="80" spans="1:26" x14ac:dyDescent="0.25">
      <c r="A80">
        <f t="shared" si="3"/>
        <v>541</v>
      </c>
      <c r="B80">
        <v>2343</v>
      </c>
      <c r="D80">
        <f>Data!C80</f>
        <v>0.621056117594743</v>
      </c>
      <c r="E80">
        <f t="shared" si="14"/>
        <v>0.6150963967189621</v>
      </c>
      <c r="P80" t="s">
        <v>4</v>
      </c>
      <c r="Q80" t="s">
        <v>5</v>
      </c>
      <c r="R80" t="s">
        <v>6</v>
      </c>
    </row>
    <row r="81" spans="1:18" x14ac:dyDescent="0.25">
      <c r="A81">
        <f t="shared" si="3"/>
        <v>570</v>
      </c>
      <c r="B81">
        <v>2372</v>
      </c>
      <c r="D81">
        <f>Data!C81</f>
        <v>0.62778486741541095</v>
      </c>
      <c r="E81">
        <f t="shared" si="14"/>
        <v>0.62412593072684752</v>
      </c>
      <c r="P81">
        <v>0.69996172949560909</v>
      </c>
      <c r="Q81">
        <v>0.69206743057782338</v>
      </c>
      <c r="R81">
        <v>3.8791454973177374E-3</v>
      </c>
    </row>
    <row r="82" spans="1:18" x14ac:dyDescent="0.25">
      <c r="A82">
        <f t="shared" si="3"/>
        <v>600</v>
      </c>
      <c r="B82">
        <v>2402</v>
      </c>
      <c r="D82">
        <f>Data!C82</f>
        <v>0.63462442600398639</v>
      </c>
      <c r="E82">
        <f t="shared" si="14"/>
        <v>0.63245710574703795</v>
      </c>
      <c r="R82">
        <f>1/R81</f>
        <v>257.78873225854949</v>
      </c>
    </row>
    <row r="83" spans="1:18" x14ac:dyDescent="0.25">
      <c r="A83">
        <f t="shared" si="3"/>
        <v>631</v>
      </c>
      <c r="B83">
        <v>2433</v>
      </c>
      <c r="D83">
        <f>Data!C83</f>
        <v>0.64096874597517861</v>
      </c>
      <c r="E83">
        <f t="shared" si="14"/>
        <v>0.64010567517694317</v>
      </c>
      <c r="P83">
        <f>SUM(G73:G119)</f>
        <v>1.0122286170671896E-4</v>
      </c>
    </row>
    <row r="84" spans="1:18" x14ac:dyDescent="0.25">
      <c r="A84">
        <f t="shared" si="3"/>
        <v>660</v>
      </c>
      <c r="B84">
        <v>2462</v>
      </c>
      <c r="D84">
        <f>Data!C84</f>
        <v>0.64687775865650854</v>
      </c>
      <c r="E84">
        <f t="shared" si="14"/>
        <v>0.64647426244768047</v>
      </c>
      <c r="G84">
        <f t="shared" ref="G84:G114" si="15">100*POWER((D84-E84),2)</f>
        <v>1.6280919053862477E-5</v>
      </c>
    </row>
    <row r="85" spans="1:18" x14ac:dyDescent="0.25">
      <c r="A85">
        <f t="shared" si="3"/>
        <v>690</v>
      </c>
      <c r="B85">
        <v>2492</v>
      </c>
      <c r="D85">
        <f>Data!C85</f>
        <v>0.65225333522647722</v>
      </c>
      <c r="E85">
        <f t="shared" si="14"/>
        <v>0.6523502927209518</v>
      </c>
      <c r="G85">
        <f t="shared" si="15"/>
        <v>9.4007557347884087E-7</v>
      </c>
    </row>
    <row r="86" spans="1:18" x14ac:dyDescent="0.25">
      <c r="A86">
        <f t="shared" si="3"/>
        <v>720</v>
      </c>
      <c r="B86">
        <v>2522</v>
      </c>
      <c r="D86">
        <f>Data!C86</f>
        <v>0.65746427519209505</v>
      </c>
      <c r="E86">
        <f t="shared" si="14"/>
        <v>0.65758079360803134</v>
      </c>
      <c r="G86">
        <f t="shared" si="15"/>
        <v>1.3576541252303515E-6</v>
      </c>
    </row>
    <row r="87" spans="1:18" x14ac:dyDescent="0.25">
      <c r="A87">
        <f t="shared" si="3"/>
        <v>751</v>
      </c>
      <c r="B87">
        <v>2553</v>
      </c>
      <c r="D87">
        <f>Data!C87</f>
        <v>0.66210144195218013</v>
      </c>
      <c r="E87">
        <f t="shared" si="14"/>
        <v>0.66238273920286728</v>
      </c>
      <c r="G87">
        <f t="shared" si="15"/>
        <v>7.9128143244150095E-6</v>
      </c>
    </row>
    <row r="88" spans="1:18" x14ac:dyDescent="0.25">
      <c r="A88">
        <f t="shared" si="3"/>
        <v>780</v>
      </c>
      <c r="B88">
        <v>2582</v>
      </c>
      <c r="D88">
        <f>Data!C88</f>
        <v>0.66616708771746269</v>
      </c>
      <c r="E88">
        <f t="shared" si="14"/>
        <v>0.66638108292848908</v>
      </c>
      <c r="G88">
        <f t="shared" si="15"/>
        <v>4.5793950342227224E-6</v>
      </c>
    </row>
    <row r="89" spans="1:18" x14ac:dyDescent="0.25">
      <c r="A89">
        <f t="shared" si="3"/>
        <v>810</v>
      </c>
      <c r="B89">
        <v>2612</v>
      </c>
      <c r="D89">
        <f>Data!C89</f>
        <v>0.6698499027028878</v>
      </c>
      <c r="E89">
        <f t="shared" si="14"/>
        <v>0.6700701881846346</v>
      </c>
      <c r="G89">
        <f t="shared" si="15"/>
        <v>4.8525693468417927E-6</v>
      </c>
    </row>
    <row r="90" spans="1:18" x14ac:dyDescent="0.25">
      <c r="A90">
        <f t="shared" si="3"/>
        <v>841</v>
      </c>
      <c r="B90">
        <v>2643</v>
      </c>
      <c r="D90">
        <f>Data!C90</f>
        <v>0.67320596695562851</v>
      </c>
      <c r="E90">
        <f t="shared" si="14"/>
        <v>0.67345703069094076</v>
      </c>
      <c r="G90">
        <f t="shared" si="15"/>
        <v>6.3032999188940206E-6</v>
      </c>
    </row>
    <row r="91" spans="1:18" x14ac:dyDescent="0.25">
      <c r="A91">
        <f t="shared" si="3"/>
        <v>870</v>
      </c>
      <c r="B91">
        <v>2672</v>
      </c>
      <c r="D91">
        <f>Data!C91</f>
        <v>0.67642086263982315</v>
      </c>
      <c r="E91">
        <f t="shared" si="14"/>
        <v>0.67627708773184558</v>
      </c>
      <c r="G91">
        <f t="shared" si="15"/>
        <v>2.0671224163957978E-6</v>
      </c>
    </row>
    <row r="92" spans="1:18" x14ac:dyDescent="0.25">
      <c r="A92">
        <f t="shared" si="3"/>
        <v>900</v>
      </c>
      <c r="B92">
        <v>2702</v>
      </c>
      <c r="D92">
        <f>Data!C92</f>
        <v>0.67913610537360414</v>
      </c>
      <c r="E92">
        <f t="shared" si="14"/>
        <v>0.67887903693035134</v>
      </c>
      <c r="G92">
        <f t="shared" si="15"/>
        <v>6.6084184516415362E-6</v>
      </c>
    </row>
    <row r="93" spans="1:18" x14ac:dyDescent="0.25">
      <c r="A93">
        <f t="shared" si="3"/>
        <v>931</v>
      </c>
      <c r="B93">
        <v>2733</v>
      </c>
      <c r="D93">
        <f>Data!C93</f>
        <v>0.68136068147778361</v>
      </c>
      <c r="E93">
        <f t="shared" si="14"/>
        <v>0.68126779830550288</v>
      </c>
      <c r="G93">
        <f t="shared" si="15"/>
        <v>8.6272836929323795E-7</v>
      </c>
    </row>
    <row r="94" spans="1:18" x14ac:dyDescent="0.25">
      <c r="A94">
        <f t="shared" si="3"/>
        <v>960</v>
      </c>
      <c r="B94">
        <v>2762</v>
      </c>
      <c r="D94">
        <f>Data!C94</f>
        <v>0.68343357118930859</v>
      </c>
      <c r="E94">
        <f t="shared" si="14"/>
        <v>0.68325680231808816</v>
      </c>
      <c r="G94">
        <f t="shared" si="15"/>
        <v>3.1247233832542477E-6</v>
      </c>
    </row>
    <row r="95" spans="1:18" x14ac:dyDescent="0.25">
      <c r="A95">
        <f t="shared" si="3"/>
        <v>990</v>
      </c>
      <c r="B95">
        <v>2792</v>
      </c>
      <c r="D95">
        <f>Data!C95</f>
        <v>0.68535434658814043</v>
      </c>
      <c r="E95">
        <f t="shared" si="14"/>
        <v>0.6850919734941685</v>
      </c>
      <c r="G95">
        <f t="shared" si="15"/>
        <v>6.8839640440399936E-6</v>
      </c>
    </row>
    <row r="96" spans="1:18" x14ac:dyDescent="0.25">
      <c r="A96">
        <f t="shared" si="3"/>
        <v>1021</v>
      </c>
      <c r="B96">
        <v>2823</v>
      </c>
      <c r="D96">
        <f>Data!C96</f>
        <v>0.68690179553639508</v>
      </c>
      <c r="E96">
        <f t="shared" si="14"/>
        <v>0.686776781954199</v>
      </c>
      <c r="G96">
        <f t="shared" si="15"/>
        <v>1.5628395733495118E-6</v>
      </c>
    </row>
    <row r="97" spans="1:7" x14ac:dyDescent="0.25">
      <c r="A97">
        <f t="shared" si="3"/>
        <v>1050</v>
      </c>
      <c r="B97">
        <v>2852</v>
      </c>
      <c r="D97">
        <f>Data!C97</f>
        <v>0.68836697122668877</v>
      </c>
      <c r="E97">
        <f t="shared" si="14"/>
        <v>0.68817963902577473</v>
      </c>
      <c r="G97">
        <f t="shared" si="15"/>
        <v>3.5093353499301127E-6</v>
      </c>
    </row>
    <row r="98" spans="1:7" x14ac:dyDescent="0.25">
      <c r="A98">
        <f t="shared" si="3"/>
        <v>1080</v>
      </c>
      <c r="B98">
        <v>2882</v>
      </c>
      <c r="D98">
        <f>Data!C98</f>
        <v>0.68961994362201751</v>
      </c>
      <c r="E98">
        <f t="shared" si="14"/>
        <v>0.68947399682778343</v>
      </c>
      <c r="G98">
        <f t="shared" si="15"/>
        <v>2.1300466747203516E-6</v>
      </c>
    </row>
    <row r="99" spans="1:7" x14ac:dyDescent="0.25">
      <c r="A99">
        <f t="shared" si="3"/>
        <v>1111</v>
      </c>
      <c r="B99">
        <v>2913</v>
      </c>
      <c r="D99">
        <f>Data!C99</f>
        <v>0.69074064368118304</v>
      </c>
      <c r="E99">
        <f t="shared" si="14"/>
        <v>0.69066230285806263</v>
      </c>
      <c r="G99">
        <f t="shared" si="15"/>
        <v>6.1372845671841866E-7</v>
      </c>
    </row>
    <row r="100" spans="1:7" x14ac:dyDescent="0.25">
      <c r="A100">
        <f t="shared" si="3"/>
        <v>1140</v>
      </c>
      <c r="B100">
        <v>2942</v>
      </c>
      <c r="D100">
        <f>Data!C100</f>
        <v>0.69176535451904297</v>
      </c>
      <c r="E100">
        <f t="shared" si="14"/>
        <v>0.69165174679624353</v>
      </c>
      <c r="G100">
        <f t="shared" si="15"/>
        <v>1.2906714679675985E-6</v>
      </c>
    </row>
    <row r="101" spans="1:7" x14ac:dyDescent="0.25">
      <c r="A101">
        <f t="shared" si="3"/>
        <v>1170</v>
      </c>
      <c r="B101">
        <v>2972</v>
      </c>
      <c r="D101">
        <f>Data!C101</f>
        <v>0.69239917166263321</v>
      </c>
      <c r="E101">
        <f t="shared" si="14"/>
        <v>0.69256466551546569</v>
      </c>
      <c r="G101">
        <f t="shared" si="15"/>
        <v>2.738821532534115E-6</v>
      </c>
    </row>
    <row r="102" spans="1:7" x14ac:dyDescent="0.25">
      <c r="A102">
        <f t="shared" si="3"/>
        <v>1201</v>
      </c>
      <c r="B102">
        <v>3003</v>
      </c>
      <c r="D102">
        <f>Data!C102</f>
        <v>0.69321931419990224</v>
      </c>
      <c r="E102">
        <f t="shared" si="14"/>
        <v>0.69340278525138643</v>
      </c>
      <c r="G102">
        <f t="shared" si="15"/>
        <v>3.3661626732716647E-6</v>
      </c>
    </row>
    <row r="103" spans="1:7" x14ac:dyDescent="0.25">
      <c r="A103">
        <f t="shared" si="3"/>
        <v>1230</v>
      </c>
      <c r="B103">
        <v>3032</v>
      </c>
      <c r="D103">
        <f>Data!C103</f>
        <v>0.69377092565185328</v>
      </c>
      <c r="E103">
        <f t="shared" si="14"/>
        <v>0.69410064629984192</v>
      </c>
      <c r="G103">
        <f t="shared" si="15"/>
        <v>1.08715705710049E-5</v>
      </c>
    </row>
    <row r="104" spans="1:7" x14ac:dyDescent="0.25">
      <c r="A104">
        <f t="shared" si="3"/>
        <v>1260</v>
      </c>
      <c r="B104">
        <v>3062</v>
      </c>
      <c r="D104">
        <f>Data!C104</f>
        <v>0.6945573976387116</v>
      </c>
      <c r="E104">
        <f t="shared" si="14"/>
        <v>0.69474453362884236</v>
      </c>
      <c r="G104">
        <f t="shared" si="15"/>
        <v>3.501987880221994E-6</v>
      </c>
    </row>
    <row r="105" spans="1:7" x14ac:dyDescent="0.25">
      <c r="A105">
        <f t="shared" si="3"/>
        <v>1291</v>
      </c>
      <c r="B105">
        <v>3093</v>
      </c>
      <c r="D105">
        <f>Data!C105</f>
        <v>0.69538292295962489</v>
      </c>
      <c r="E105">
        <f t="shared" si="14"/>
        <v>0.69533566476328146</v>
      </c>
      <c r="G105">
        <f t="shared" si="15"/>
        <v>2.2333371216347455E-7</v>
      </c>
    </row>
    <row r="106" spans="1:7" x14ac:dyDescent="0.25">
      <c r="A106">
        <f t="shared" si="3"/>
        <v>1320</v>
      </c>
      <c r="B106">
        <v>3122</v>
      </c>
      <c r="D106">
        <f>Data!C106</f>
        <v>0.6957219707628941</v>
      </c>
      <c r="E106">
        <f t="shared" si="14"/>
        <v>0.69582787056106188</v>
      </c>
      <c r="G106">
        <f t="shared" si="15"/>
        <v>1.1214767251975375E-6</v>
      </c>
    </row>
    <row r="107" spans="1:7" x14ac:dyDescent="0.25">
      <c r="A107">
        <f t="shared" si="3"/>
        <v>1350</v>
      </c>
      <c r="B107">
        <v>3152</v>
      </c>
      <c r="D107">
        <f>Data!C107</f>
        <v>0.69614644491914601</v>
      </c>
      <c r="E107">
        <f t="shared" si="14"/>
        <v>0.69628200835418386</v>
      </c>
      <c r="G107">
        <f t="shared" si="15"/>
        <v>1.8377444919259829E-6</v>
      </c>
    </row>
    <row r="108" spans="1:7" x14ac:dyDescent="0.25">
      <c r="A108">
        <f t="shared" si="3"/>
        <v>1381</v>
      </c>
      <c r="B108">
        <v>3183</v>
      </c>
      <c r="D108">
        <f>Data!C108</f>
        <v>0.69673422687541831</v>
      </c>
      <c r="E108">
        <f t="shared" si="14"/>
        <v>0.696698936870632</v>
      </c>
      <c r="G108">
        <f t="shared" si="15"/>
        <v>1.2453844378173324E-7</v>
      </c>
    </row>
    <row r="109" spans="1:7" x14ac:dyDescent="0.25">
      <c r="A109">
        <f t="shared" si="3"/>
        <v>1410</v>
      </c>
      <c r="B109">
        <v>3212</v>
      </c>
      <c r="D109">
        <f>Data!C109</f>
        <v>0.69700019044050443</v>
      </c>
      <c r="E109">
        <f t="shared" si="14"/>
        <v>0.69704609272336926</v>
      </c>
      <c r="G109">
        <f t="shared" si="15"/>
        <v>2.1070195722027947E-7</v>
      </c>
    </row>
    <row r="110" spans="1:7" x14ac:dyDescent="0.25">
      <c r="A110">
        <f t="shared" si="3"/>
        <v>1440</v>
      </c>
      <c r="B110">
        <v>3242</v>
      </c>
      <c r="D110">
        <f>Data!C110</f>
        <v>0.69731905843563424</v>
      </c>
      <c r="E110">
        <f t="shared" si="14"/>
        <v>0.69736639897238628</v>
      </c>
      <c r="G110">
        <f t="shared" si="15"/>
        <v>2.241126419971111E-7</v>
      </c>
    </row>
    <row r="111" spans="1:7" x14ac:dyDescent="0.25">
      <c r="A111">
        <f t="shared" si="3"/>
        <v>1470</v>
      </c>
      <c r="B111">
        <v>3272</v>
      </c>
      <c r="D111">
        <f>Data!C111</f>
        <v>0.69770371350618299</v>
      </c>
      <c r="E111">
        <f t="shared" si="14"/>
        <v>0.69765151699283656</v>
      </c>
      <c r="G111">
        <f t="shared" si="15"/>
        <v>2.7244760055235517E-7</v>
      </c>
    </row>
    <row r="112" spans="1:7" x14ac:dyDescent="0.25">
      <c r="A112">
        <f t="shared" si="3"/>
        <v>1500</v>
      </c>
      <c r="B112">
        <v>3302</v>
      </c>
      <c r="D112">
        <f>Data!C112</f>
        <v>0.69795375394140902</v>
      </c>
      <c r="E112">
        <f t="shared" si="14"/>
        <v>0.6979053124958432</v>
      </c>
      <c r="G112">
        <f t="shared" si="15"/>
        <v>2.3465736485059769E-7</v>
      </c>
    </row>
    <row r="113" spans="1:13" x14ac:dyDescent="0.25">
      <c r="A113">
        <f t="shared" si="3"/>
        <v>1530</v>
      </c>
      <c r="B113">
        <v>3332</v>
      </c>
      <c r="D113">
        <f>Data!C113</f>
        <v>0.69812388593994079</v>
      </c>
      <c r="E113">
        <f t="shared" si="14"/>
        <v>0.69813122651293935</v>
      </c>
      <c r="G113">
        <f t="shared" si="15"/>
        <v>5.3884011947185731E-9</v>
      </c>
    </row>
    <row r="114" spans="1:13" x14ac:dyDescent="0.25">
      <c r="A114">
        <f t="shared" si="3"/>
        <v>1561</v>
      </c>
      <c r="B114">
        <v>3363</v>
      </c>
      <c r="D114">
        <f>Data!C114</f>
        <v>0.6985754767133795</v>
      </c>
      <c r="E114">
        <f t="shared" si="14"/>
        <v>0.6983386305154673</v>
      </c>
      <c r="G114">
        <f t="shared" si="15"/>
        <v>5.6096121465464729E-6</v>
      </c>
    </row>
    <row r="115" spans="1:13" x14ac:dyDescent="0.25">
      <c r="A115">
        <f t="shared" si="3"/>
        <v>1590</v>
      </c>
      <c r="B115">
        <v>3392</v>
      </c>
      <c r="D115">
        <f>Data!C115</f>
        <v>0.69880720667537244</v>
      </c>
    </row>
    <row r="116" spans="1:13" x14ac:dyDescent="0.25">
      <c r="A116">
        <f t="shared" si="3"/>
        <v>1620</v>
      </c>
      <c r="B116">
        <v>3422</v>
      </c>
      <c r="D116">
        <f>Data!C116</f>
        <v>0.69887909724186859</v>
      </c>
    </row>
    <row r="117" spans="1:13" x14ac:dyDescent="0.25">
      <c r="A117">
        <f t="shared" si="3"/>
        <v>1650</v>
      </c>
      <c r="B117">
        <v>3452</v>
      </c>
      <c r="D117">
        <f>Data!C117</f>
        <v>0.6991466148323584</v>
      </c>
    </row>
    <row r="118" spans="1:13" x14ac:dyDescent="0.25">
      <c r="A118">
        <f t="shared" si="3"/>
        <v>1681</v>
      </c>
      <c r="B118">
        <v>3483</v>
      </c>
      <c r="D118">
        <f>Data!C118</f>
        <v>0.69929818861447623</v>
      </c>
    </row>
    <row r="119" spans="1:13" x14ac:dyDescent="0.25">
      <c r="A119">
        <f t="shared" si="3"/>
        <v>1710</v>
      </c>
      <c r="B119">
        <v>3512</v>
      </c>
      <c r="D119">
        <f>Data!C119</f>
        <v>0.69940613707475718</v>
      </c>
    </row>
    <row r="120" spans="1:13" x14ac:dyDescent="0.25">
      <c r="A120">
        <f t="shared" si="3"/>
        <v>1740</v>
      </c>
      <c r="B120">
        <v>3542</v>
      </c>
      <c r="D120">
        <f>Data!C120</f>
        <v>0.69965484870565287</v>
      </c>
      <c r="M120" t="s">
        <v>10</v>
      </c>
    </row>
    <row r="121" spans="1:13" x14ac:dyDescent="0.25">
      <c r="A121">
        <f>B121-$B$121</f>
        <v>0</v>
      </c>
      <c r="B121">
        <v>3572</v>
      </c>
      <c r="C121">
        <f>Data!C121</f>
        <v>0.70002632834343159</v>
      </c>
      <c r="D121">
        <f>Data!C121</f>
        <v>0.70002632834343159</v>
      </c>
      <c r="F121">
        <f>$O$140+($P$140*EXP(-$Q$140*A121))</f>
        <v>0.63797706853845548</v>
      </c>
    </row>
    <row r="122" spans="1:13" x14ac:dyDescent="0.25">
      <c r="A122">
        <f t="shared" ref="A122:A181" si="16">B122-$B$121</f>
        <v>33</v>
      </c>
      <c r="B122">
        <v>3605</v>
      </c>
      <c r="C122">
        <f>Data!C122</f>
        <v>0.69686014797732343</v>
      </c>
      <c r="F122">
        <f t="shared" ref="F122:F180" si="17">$O$140+($P$140*EXP(-$Q$140*A122))</f>
        <v>0.63713054877679987</v>
      </c>
    </row>
    <row r="123" spans="1:13" x14ac:dyDescent="0.25">
      <c r="A123">
        <f t="shared" si="16"/>
        <v>63</v>
      </c>
      <c r="B123">
        <v>3635</v>
      </c>
      <c r="C123">
        <f>Data!C123</f>
        <v>0.67362433762080254</v>
      </c>
      <c r="F123">
        <f t="shared" si="17"/>
        <v>0.63639776280894678</v>
      </c>
    </row>
    <row r="124" spans="1:13" x14ac:dyDescent="0.25">
      <c r="A124">
        <f t="shared" si="16"/>
        <v>94</v>
      </c>
      <c r="B124">
        <v>3666</v>
      </c>
      <c r="C124">
        <f>Data!C124</f>
        <v>0.65614188966207299</v>
      </c>
      <c r="F124">
        <f t="shared" si="17"/>
        <v>0.63567559832555098</v>
      </c>
    </row>
    <row r="125" spans="1:13" x14ac:dyDescent="0.25">
      <c r="A125">
        <f t="shared" si="16"/>
        <v>123</v>
      </c>
      <c r="B125">
        <v>3695</v>
      </c>
      <c r="C125">
        <f>Data!C125</f>
        <v>0.64611018271767384</v>
      </c>
      <c r="F125">
        <f t="shared" si="17"/>
        <v>0.63503080503854792</v>
      </c>
    </row>
    <row r="126" spans="1:13" x14ac:dyDescent="0.25">
      <c r="A126">
        <f t="shared" si="16"/>
        <v>153</v>
      </c>
      <c r="B126">
        <v>3725</v>
      </c>
      <c r="C126">
        <f>Data!C126</f>
        <v>0.64084086544993868</v>
      </c>
      <c r="F126">
        <f t="shared" si="17"/>
        <v>0.63439366175666045</v>
      </c>
    </row>
    <row r="127" spans="1:13" x14ac:dyDescent="0.25">
      <c r="A127">
        <f t="shared" si="16"/>
        <v>184</v>
      </c>
      <c r="B127">
        <v>3756</v>
      </c>
      <c r="C127">
        <f>Data!C127</f>
        <v>0.63780378180286446</v>
      </c>
      <c r="F127">
        <f t="shared" si="17"/>
        <v>0.63376575365088528</v>
      </c>
    </row>
    <row r="128" spans="1:13" x14ac:dyDescent="0.25">
      <c r="A128">
        <f t="shared" si="16"/>
        <v>213</v>
      </c>
      <c r="B128">
        <v>3785</v>
      </c>
      <c r="C128">
        <f>Data!C128</f>
        <v>0.63586395270125806</v>
      </c>
      <c r="F128">
        <f t="shared" si="17"/>
        <v>0.63320511830981319</v>
      </c>
    </row>
    <row r="129" spans="1:17" x14ac:dyDescent="0.25">
      <c r="A129">
        <f t="shared" si="16"/>
        <v>243</v>
      </c>
      <c r="B129">
        <v>3815</v>
      </c>
      <c r="C129">
        <f>Data!C129</f>
        <v>0.6344321998181951</v>
      </c>
      <c r="F129">
        <f t="shared" si="17"/>
        <v>0.63265113450081145</v>
      </c>
    </row>
    <row r="130" spans="1:17" x14ac:dyDescent="0.25">
      <c r="A130">
        <f t="shared" si="16"/>
        <v>274</v>
      </c>
      <c r="B130">
        <v>3846</v>
      </c>
      <c r="C130">
        <f>Data!C130</f>
        <v>0.63309258487608977</v>
      </c>
      <c r="F130">
        <f t="shared" si="17"/>
        <v>0.63210518049952324</v>
      </c>
    </row>
    <row r="131" spans="1:17" x14ac:dyDescent="0.25">
      <c r="A131">
        <f t="shared" si="16"/>
        <v>303</v>
      </c>
      <c r="B131">
        <v>3875</v>
      </c>
      <c r="C131">
        <f>Data!C131</f>
        <v>0.63246545679836719</v>
      </c>
      <c r="F131">
        <f t="shared" si="17"/>
        <v>0.63161771887113094</v>
      </c>
    </row>
    <row r="132" spans="1:17" x14ac:dyDescent="0.25">
      <c r="A132">
        <f t="shared" si="16"/>
        <v>333</v>
      </c>
      <c r="B132">
        <v>3905</v>
      </c>
      <c r="C132">
        <f>Data!C132</f>
        <v>0.63150783931814902</v>
      </c>
      <c r="F132">
        <f t="shared" si="17"/>
        <v>0.63113604062173168</v>
      </c>
      <c r="G132">
        <f t="shared" ref="G132:G136" si="18">POWER((C132-F132),2)</f>
        <v>1.3823427065763854E-7</v>
      </c>
    </row>
    <row r="133" spans="1:17" x14ac:dyDescent="0.25">
      <c r="A133">
        <f t="shared" si="16"/>
        <v>364</v>
      </c>
      <c r="B133">
        <v>3936</v>
      </c>
      <c r="C133">
        <f>Data!C133</f>
        <v>0.63092996708908811</v>
      </c>
      <c r="F133">
        <f t="shared" si="17"/>
        <v>0.6306613441354445</v>
      </c>
      <c r="G133">
        <f t="shared" si="18"/>
        <v>7.2158291224214187E-8</v>
      </c>
    </row>
    <row r="134" spans="1:17" x14ac:dyDescent="0.25">
      <c r="A134">
        <f t="shared" si="16"/>
        <v>394</v>
      </c>
      <c r="B134">
        <v>3966</v>
      </c>
      <c r="C134">
        <f>Data!C134</f>
        <v>0.63013858528283884</v>
      </c>
      <c r="F134">
        <f t="shared" si="17"/>
        <v>0.63022322846315626</v>
      </c>
      <c r="G134">
        <f t="shared" si="18"/>
        <v>7.1644679742477871E-9</v>
      </c>
    </row>
    <row r="135" spans="1:17" x14ac:dyDescent="0.25">
      <c r="A135">
        <f t="shared" si="16"/>
        <v>423</v>
      </c>
      <c r="B135">
        <v>3995</v>
      </c>
      <c r="C135">
        <f>Data!C135</f>
        <v>0.6297462051294872</v>
      </c>
      <c r="F135">
        <f t="shared" si="17"/>
        <v>0.62981869568223636</v>
      </c>
      <c r="G135">
        <f t="shared" si="18"/>
        <v>5.2548802378788043E-9</v>
      </c>
    </row>
    <row r="136" spans="1:17" x14ac:dyDescent="0.25">
      <c r="A136">
        <f t="shared" si="16"/>
        <v>454</v>
      </c>
      <c r="B136">
        <v>4026</v>
      </c>
      <c r="C136">
        <f>Data!C136</f>
        <v>0.62938614420010852</v>
      </c>
      <c r="F136">
        <f t="shared" si="17"/>
        <v>0.62940595623246298</v>
      </c>
      <c r="G136">
        <f t="shared" si="18"/>
        <v>3.9251662601418512E-10</v>
      </c>
    </row>
    <row r="137" spans="1:17" x14ac:dyDescent="0.25">
      <c r="A137">
        <f t="shared" si="16"/>
        <v>484</v>
      </c>
      <c r="B137">
        <v>4056</v>
      </c>
      <c r="C137">
        <f>Data!C137</f>
        <v>0.62900252514649579</v>
      </c>
      <c r="F137">
        <f t="shared" si="17"/>
        <v>0.62902502309573016</v>
      </c>
      <c r="G137">
        <f t="shared" ref="G137:G180" si="19">POWER((C137-F137),2)</f>
        <v>5.0615771975219904E-10</v>
      </c>
    </row>
    <row r="138" spans="1:17" x14ac:dyDescent="0.25">
      <c r="A138">
        <f t="shared" si="16"/>
        <v>513</v>
      </c>
      <c r="B138">
        <v>4085</v>
      </c>
      <c r="C138">
        <f>Data!C138</f>
        <v>0.62852537178127299</v>
      </c>
      <c r="F138">
        <f t="shared" si="17"/>
        <v>0.62867328963606595</v>
      </c>
      <c r="G138">
        <f t="shared" si="19"/>
        <v>2.1879691766550029E-8</v>
      </c>
      <c r="O138" t="s">
        <v>7</v>
      </c>
    </row>
    <row r="139" spans="1:17" x14ac:dyDescent="0.25">
      <c r="A139">
        <f t="shared" si="16"/>
        <v>544</v>
      </c>
      <c r="B139">
        <v>4116</v>
      </c>
      <c r="C139">
        <f>Data!C139</f>
        <v>0.62798520155982951</v>
      </c>
      <c r="F139">
        <f t="shared" si="17"/>
        <v>0.62831442063593557</v>
      </c>
      <c r="G139">
        <f t="shared" si="19"/>
        <v>1.0838520007212615E-7</v>
      </c>
      <c r="O139" t="s">
        <v>4</v>
      </c>
      <c r="P139" t="s">
        <v>5</v>
      </c>
      <c r="Q139" t="s">
        <v>6</v>
      </c>
    </row>
    <row r="140" spans="1:17" x14ac:dyDescent="0.25">
      <c r="A140">
        <f t="shared" si="16"/>
        <v>574</v>
      </c>
      <c r="B140">
        <v>4146</v>
      </c>
      <c r="C140">
        <f>Data!C140</f>
        <v>0.62795369313171923</v>
      </c>
      <c r="F140">
        <f t="shared" si="17"/>
        <v>0.62798320661224361</v>
      </c>
      <c r="G140">
        <f t="shared" si="19"/>
        <v>8.710455326629031E-10</v>
      </c>
      <c r="O140">
        <v>0.62104293337848138</v>
      </c>
      <c r="P140">
        <v>1.6934135159974103E-2</v>
      </c>
      <c r="Q140">
        <v>1.5539900211836472E-3</v>
      </c>
    </row>
    <row r="141" spans="1:17" x14ac:dyDescent="0.25">
      <c r="A141">
        <f t="shared" si="16"/>
        <v>603</v>
      </c>
      <c r="B141">
        <v>4175</v>
      </c>
      <c r="C141">
        <f>Data!C141</f>
        <v>0.62742856767795108</v>
      </c>
      <c r="F141">
        <f t="shared" si="17"/>
        <v>0.62767738114522964</v>
      </c>
      <c r="G141">
        <f t="shared" si="19"/>
        <v>6.1908141499180824E-8</v>
      </c>
      <c r="Q141">
        <f>1/Q140</f>
        <v>643.50477568595795</v>
      </c>
    </row>
    <row r="142" spans="1:17" x14ac:dyDescent="0.25">
      <c r="A142">
        <f t="shared" si="16"/>
        <v>634</v>
      </c>
      <c r="B142">
        <v>4206</v>
      </c>
      <c r="C142">
        <f>Data!C142</f>
        <v>0.62734140712270625</v>
      </c>
      <c r="F142">
        <f t="shared" si="17"/>
        <v>0.62736535146324668</v>
      </c>
      <c r="G142">
        <f t="shared" si="19"/>
        <v>5.7333144391594346E-10</v>
      </c>
      <c r="O142">
        <f>SUM(G126:G180)</f>
        <v>1.1094011841986146E-6</v>
      </c>
    </row>
    <row r="143" spans="1:17" x14ac:dyDescent="0.25">
      <c r="A143">
        <f t="shared" si="16"/>
        <v>664</v>
      </c>
      <c r="B143">
        <v>4236</v>
      </c>
      <c r="C143">
        <f>Data!C143</f>
        <v>0.62700544484813703</v>
      </c>
      <c r="F143">
        <f t="shared" si="17"/>
        <v>0.62707736725050245</v>
      </c>
      <c r="G143">
        <f t="shared" si="19"/>
        <v>5.1728319620134877E-9</v>
      </c>
    </row>
    <row r="144" spans="1:17" x14ac:dyDescent="0.25">
      <c r="A144">
        <f t="shared" si="16"/>
        <v>693</v>
      </c>
      <c r="B144">
        <v>4265</v>
      </c>
      <c r="C144">
        <f>Data!C144</f>
        <v>0.62685409628709221</v>
      </c>
      <c r="F144">
        <f t="shared" si="17"/>
        <v>0.62681145789867776</v>
      </c>
      <c r="G144">
        <f t="shared" si="19"/>
        <v>1.8180321665815894E-9</v>
      </c>
    </row>
    <row r="145" spans="1:7" x14ac:dyDescent="0.25">
      <c r="A145">
        <f t="shared" si="16"/>
        <v>723</v>
      </c>
      <c r="B145">
        <v>4295</v>
      </c>
      <c r="C145">
        <f>Data!C145</f>
        <v>0.62642072589845765</v>
      </c>
      <c r="F145">
        <f t="shared" si="17"/>
        <v>0.62654870336862734</v>
      </c>
      <c r="G145">
        <f t="shared" si="19"/>
        <v>1.6378232871031926E-8</v>
      </c>
    </row>
    <row r="146" spans="1:7" x14ac:dyDescent="0.25">
      <c r="A146">
        <f t="shared" si="16"/>
        <v>754</v>
      </c>
      <c r="B146">
        <v>4326</v>
      </c>
      <c r="C146">
        <f>Data!C146</f>
        <v>0.62603629604898214</v>
      </c>
      <c r="F146">
        <f t="shared" si="17"/>
        <v>0.62628975737651227</v>
      </c>
      <c r="G146">
        <f t="shared" si="19"/>
        <v>6.4242644553333055E-8</v>
      </c>
    </row>
    <row r="147" spans="1:7" x14ac:dyDescent="0.25">
      <c r="A147">
        <f t="shared" si="16"/>
        <v>783</v>
      </c>
      <c r="B147">
        <v>4355</v>
      </c>
      <c r="C147">
        <f>Data!C147</f>
        <v>0.62599933727090551</v>
      </c>
      <c r="F147">
        <f t="shared" si="17"/>
        <v>0.62605855431785851</v>
      </c>
      <c r="G147">
        <f t="shared" si="19"/>
        <v>3.5066586498334918E-9</v>
      </c>
    </row>
    <row r="148" spans="1:7" x14ac:dyDescent="0.25">
      <c r="A148">
        <f t="shared" si="16"/>
        <v>813</v>
      </c>
      <c r="B148">
        <v>4385</v>
      </c>
      <c r="C148">
        <f>Data!C148</f>
        <v>0.62579535454510449</v>
      </c>
      <c r="F148">
        <f t="shared" si="17"/>
        <v>0.62583009431595982</v>
      </c>
      <c r="G148">
        <f t="shared" si="19"/>
        <v>1.2068516790808264E-9</v>
      </c>
    </row>
    <row r="149" spans="1:7" x14ac:dyDescent="0.25">
      <c r="A149">
        <f t="shared" si="16"/>
        <v>844</v>
      </c>
      <c r="B149">
        <v>4416</v>
      </c>
      <c r="C149">
        <f>Data!C149</f>
        <v>0.62555770126889232</v>
      </c>
      <c r="F149">
        <f t="shared" si="17"/>
        <v>0.62560494576442416</v>
      </c>
      <c r="G149">
        <f t="shared" si="19"/>
        <v>2.2320423580580143E-9</v>
      </c>
    </row>
    <row r="150" spans="1:7" x14ac:dyDescent="0.25">
      <c r="A150">
        <f t="shared" si="16"/>
        <v>873</v>
      </c>
      <c r="B150">
        <v>4445</v>
      </c>
      <c r="C150">
        <f>Data!C150</f>
        <v>0.62546265797609313</v>
      </c>
      <c r="F150">
        <f t="shared" si="17"/>
        <v>0.62540391915906401</v>
      </c>
      <c r="G150">
        <f t="shared" si="19"/>
        <v>3.4502486259796922E-9</v>
      </c>
    </row>
    <row r="151" spans="1:7" x14ac:dyDescent="0.25">
      <c r="A151">
        <f t="shared" si="16"/>
        <v>903</v>
      </c>
      <c r="B151">
        <v>4475</v>
      </c>
      <c r="C151">
        <f>Data!C151</f>
        <v>0.62513176317566599</v>
      </c>
      <c r="F151">
        <f t="shared" si="17"/>
        <v>0.62520527758870725</v>
      </c>
      <c r="G151">
        <f t="shared" si="19"/>
        <v>5.404368924801655E-9</v>
      </c>
    </row>
    <row r="152" spans="1:7" x14ac:dyDescent="0.25">
      <c r="A152">
        <f t="shared" si="16"/>
        <v>934</v>
      </c>
      <c r="B152">
        <v>4506</v>
      </c>
      <c r="C152">
        <f>Data!C152</f>
        <v>0.62497021210001513</v>
      </c>
      <c r="F152">
        <f t="shared" si="17"/>
        <v>0.62500951526064585</v>
      </c>
      <c r="G152">
        <f t="shared" si="19"/>
        <v>1.5447384355642947E-9</v>
      </c>
    </row>
    <row r="153" spans="1:7" x14ac:dyDescent="0.25">
      <c r="A153">
        <f t="shared" si="16"/>
        <v>963</v>
      </c>
      <c r="B153">
        <v>4535</v>
      </c>
      <c r="C153">
        <f>Data!C153</f>
        <v>0.62479814320025562</v>
      </c>
      <c r="F153">
        <f t="shared" si="17"/>
        <v>0.62483472650007366</v>
      </c>
      <c r="G153">
        <f t="shared" si="19"/>
        <v>1.3383378255764742E-9</v>
      </c>
    </row>
    <row r="154" spans="1:7" x14ac:dyDescent="0.25">
      <c r="A154">
        <f t="shared" si="16"/>
        <v>993</v>
      </c>
      <c r="B154">
        <v>4565</v>
      </c>
      <c r="C154">
        <f>Data!C154</f>
        <v>0.62471364025367238</v>
      </c>
      <c r="F154">
        <f t="shared" si="17"/>
        <v>0.62466201148148881</v>
      </c>
      <c r="G154">
        <f t="shared" si="19"/>
        <v>2.665530117182465E-9</v>
      </c>
    </row>
    <row r="155" spans="1:7" x14ac:dyDescent="0.25">
      <c r="A155">
        <f t="shared" si="16"/>
        <v>1024</v>
      </c>
      <c r="B155">
        <v>4596</v>
      </c>
      <c r="C155">
        <f>Data!C155</f>
        <v>0.62463247057896898</v>
      </c>
      <c r="F155">
        <f t="shared" si="17"/>
        <v>0.62449179990861126</v>
      </c>
      <c r="G155">
        <f t="shared" si="19"/>
        <v>1.978823749889122E-8</v>
      </c>
    </row>
    <row r="156" spans="1:7" x14ac:dyDescent="0.25">
      <c r="A156">
        <f t="shared" si="16"/>
        <v>1053</v>
      </c>
      <c r="B156">
        <v>4625</v>
      </c>
      <c r="C156">
        <f>Data!C156</f>
        <v>0.62473584705146856</v>
      </c>
      <c r="F156">
        <f t="shared" si="17"/>
        <v>0.62433982444860847</v>
      </c>
      <c r="G156">
        <f t="shared" si="19"/>
        <v>1.5683390197608141E-7</v>
      </c>
    </row>
    <row r="157" spans="1:7" x14ac:dyDescent="0.25">
      <c r="A157">
        <f t="shared" si="16"/>
        <v>1083</v>
      </c>
      <c r="B157">
        <v>4655</v>
      </c>
      <c r="C157">
        <f>Data!C157</f>
        <v>0.62418527161645299</v>
      </c>
      <c r="F157">
        <f t="shared" si="17"/>
        <v>0.62418965206731303</v>
      </c>
      <c r="G157">
        <f t="shared" si="19"/>
        <v>1.9188349737242855E-11</v>
      </c>
    </row>
    <row r="158" spans="1:7" x14ac:dyDescent="0.25">
      <c r="A158">
        <f t="shared" si="16"/>
        <v>1114</v>
      </c>
      <c r="B158">
        <v>4686</v>
      </c>
      <c r="C158">
        <f>Data!C158</f>
        <v>0.62407369709689697</v>
      </c>
      <c r="F158">
        <f t="shared" si="17"/>
        <v>0.62404165638383102</v>
      </c>
      <c r="G158">
        <f t="shared" si="19"/>
        <v>1.0266072937745761E-9</v>
      </c>
    </row>
    <row r="159" spans="1:7" x14ac:dyDescent="0.25">
      <c r="A159">
        <f t="shared" si="16"/>
        <v>1143</v>
      </c>
      <c r="B159">
        <v>4715</v>
      </c>
      <c r="C159">
        <f>Data!C159</f>
        <v>0.62400342812212617</v>
      </c>
      <c r="F159">
        <f t="shared" si="17"/>
        <v>0.62390951664917393</v>
      </c>
      <c r="G159">
        <f t="shared" si="19"/>
        <v>8.8193647520583669E-9</v>
      </c>
    </row>
    <row r="160" spans="1:7" x14ac:dyDescent="0.25">
      <c r="A160">
        <f t="shared" si="16"/>
        <v>1173</v>
      </c>
      <c r="B160">
        <v>4745</v>
      </c>
      <c r="C160">
        <f>Data!C160</f>
        <v>0.62401689634229063</v>
      </c>
      <c r="F160">
        <f t="shared" si="17"/>
        <v>0.62377894465671657</v>
      </c>
      <c r="G160">
        <f t="shared" si="19"/>
        <v>5.6621004667534406E-8</v>
      </c>
    </row>
    <row r="161" spans="1:7" x14ac:dyDescent="0.25">
      <c r="A161">
        <f t="shared" si="16"/>
        <v>1204</v>
      </c>
      <c r="B161">
        <v>4776</v>
      </c>
      <c r="C161">
        <f>Data!C161</f>
        <v>0.62377449090143866</v>
      </c>
      <c r="F161">
        <f t="shared" si="17"/>
        <v>0.6236502652610737</v>
      </c>
      <c r="G161">
        <f t="shared" si="19"/>
        <v>1.5432009724084651E-8</v>
      </c>
    </row>
    <row r="162" spans="1:7" x14ac:dyDescent="0.25">
      <c r="A162">
        <f t="shared" si="16"/>
        <v>1233</v>
      </c>
      <c r="B162">
        <v>4805</v>
      </c>
      <c r="C162">
        <f>Data!C162</f>
        <v>0.62379739588456085</v>
      </c>
      <c r="F162">
        <f t="shared" si="17"/>
        <v>0.62353537230746847</v>
      </c>
      <c r="G162">
        <f t="shared" si="19"/>
        <v>6.8656354952283266E-8</v>
      </c>
    </row>
    <row r="163" spans="1:7" x14ac:dyDescent="0.25">
      <c r="A163">
        <f t="shared" si="16"/>
        <v>1263</v>
      </c>
      <c r="B163">
        <v>4835</v>
      </c>
      <c r="C163">
        <f>Data!C163</f>
        <v>0.62354609421132634</v>
      </c>
      <c r="F163">
        <f t="shared" si="17"/>
        <v>0.62342184247550325</v>
      </c>
      <c r="G163">
        <f t="shared" si="19"/>
        <v>1.5438493855050647E-8</v>
      </c>
    </row>
    <row r="164" spans="1:7" x14ac:dyDescent="0.25">
      <c r="A164">
        <f t="shared" si="16"/>
        <v>1294</v>
      </c>
      <c r="B164">
        <v>4866</v>
      </c>
      <c r="C164">
        <f>Data!C164</f>
        <v>0.62327359923512349</v>
      </c>
      <c r="F164">
        <f t="shared" si="17"/>
        <v>0.62330995822000723</v>
      </c>
      <c r="G164">
        <f t="shared" si="19"/>
        <v>1.3219757817763412E-9</v>
      </c>
    </row>
    <row r="165" spans="1:7" x14ac:dyDescent="0.25">
      <c r="A165">
        <f t="shared" si="16"/>
        <v>1323</v>
      </c>
      <c r="B165">
        <v>4895</v>
      </c>
      <c r="C165">
        <f>Data!C165</f>
        <v>0.62331596331895145</v>
      </c>
      <c r="F165">
        <f t="shared" si="17"/>
        <v>0.62321006101026633</v>
      </c>
      <c r="G165">
        <f t="shared" si="19"/>
        <v>1.1215298984839306E-8</v>
      </c>
    </row>
    <row r="166" spans="1:7" x14ac:dyDescent="0.25">
      <c r="A166">
        <f t="shared" si="16"/>
        <v>1353</v>
      </c>
      <c r="B166">
        <v>4925</v>
      </c>
      <c r="C166">
        <f>Data!C166</f>
        <v>0.62328121170739026</v>
      </c>
      <c r="F166">
        <f t="shared" si="17"/>
        <v>0.62311134900853082</v>
      </c>
      <c r="G166">
        <f t="shared" si="19"/>
        <v>2.8853336463811232E-8</v>
      </c>
    </row>
    <row r="167" spans="1:7" x14ac:dyDescent="0.25">
      <c r="A167">
        <f t="shared" si="16"/>
        <v>1384</v>
      </c>
      <c r="B167">
        <v>4956</v>
      </c>
      <c r="C167">
        <f>Data!C167</f>
        <v>0.62304445931547003</v>
      </c>
      <c r="F167">
        <f t="shared" si="17"/>
        <v>0.62301406780383317</v>
      </c>
      <c r="G167">
        <f t="shared" si="19"/>
        <v>9.2364397957354815E-10</v>
      </c>
    </row>
    <row r="168" spans="1:7" x14ac:dyDescent="0.25">
      <c r="A168">
        <f t="shared" si="16"/>
        <v>1413</v>
      </c>
      <c r="B168">
        <v>4985</v>
      </c>
      <c r="C168">
        <f>Data!C168</f>
        <v>0.62284094955392244</v>
      </c>
      <c r="F168">
        <f t="shared" si="17"/>
        <v>0.62292720910448862</v>
      </c>
      <c r="G168">
        <f t="shared" si="19"/>
        <v>7.4407100638795675E-9</v>
      </c>
    </row>
    <row r="169" spans="1:7" x14ac:dyDescent="0.25">
      <c r="A169">
        <f t="shared" si="16"/>
        <v>1443</v>
      </c>
      <c r="B169">
        <v>5015</v>
      </c>
      <c r="C169">
        <f>Data!C169</f>
        <v>0.62293576762564828</v>
      </c>
      <c r="F169">
        <f t="shared" si="17"/>
        <v>0.62284138092067165</v>
      </c>
      <c r="G169">
        <f t="shared" si="19"/>
        <v>8.9088500763462368E-9</v>
      </c>
    </row>
    <row r="170" spans="1:7" x14ac:dyDescent="0.25">
      <c r="A170">
        <f t="shared" si="16"/>
        <v>1474</v>
      </c>
      <c r="B170">
        <v>5046</v>
      </c>
      <c r="C170">
        <f>Data!C170</f>
        <v>0.62269318200793777</v>
      </c>
      <c r="F170">
        <f t="shared" si="17"/>
        <v>0.62275679678731466</v>
      </c>
      <c r="G170">
        <f t="shared" si="19"/>
        <v>4.0468401551698773E-9</v>
      </c>
    </row>
    <row r="171" spans="1:7" x14ac:dyDescent="0.25">
      <c r="A171">
        <f t="shared" si="16"/>
        <v>1503</v>
      </c>
      <c r="B171">
        <v>5075</v>
      </c>
      <c r="C171">
        <f>Data!C171</f>
        <v>0.62282631018417833</v>
      </c>
      <c r="F171">
        <f t="shared" si="17"/>
        <v>0.62268127482157198</v>
      </c>
      <c r="G171">
        <f t="shared" si="19"/>
        <v>2.1035256406355257E-8</v>
      </c>
    </row>
    <row r="172" spans="1:7" x14ac:dyDescent="0.25">
      <c r="A172">
        <f t="shared" si="16"/>
        <v>1533</v>
      </c>
      <c r="B172">
        <v>5105</v>
      </c>
      <c r="C172">
        <f>Data!C172</f>
        <v>0.62261728250634241</v>
      </c>
      <c r="F172">
        <f t="shared" si="17"/>
        <v>0.62260664886922767</v>
      </c>
      <c r="G172">
        <f t="shared" si="19"/>
        <v>1.1307423828780537E-10</v>
      </c>
    </row>
    <row r="173" spans="1:7" x14ac:dyDescent="0.25">
      <c r="A173">
        <f t="shared" si="16"/>
        <v>1564</v>
      </c>
      <c r="B173">
        <v>5136</v>
      </c>
      <c r="C173">
        <f>Data!C173</f>
        <v>0.62234134164772303</v>
      </c>
      <c r="F173">
        <f t="shared" si="17"/>
        <v>0.62253310459479161</v>
      </c>
      <c r="G173">
        <f t="shared" si="19"/>
        <v>3.6773027868424883E-8</v>
      </c>
    </row>
    <row r="174" spans="1:7" x14ac:dyDescent="0.25">
      <c r="A174">
        <f t="shared" si="16"/>
        <v>1593</v>
      </c>
      <c r="B174">
        <v>5165</v>
      </c>
      <c r="C174">
        <f>Data!C174</f>
        <v>0.62246034846268772</v>
      </c>
      <c r="F174">
        <f t="shared" si="17"/>
        <v>0.6224674397005131</v>
      </c>
      <c r="G174">
        <f t="shared" si="19"/>
        <v>5.028565389617271E-11</v>
      </c>
    </row>
    <row r="175" spans="1:7" x14ac:dyDescent="0.25">
      <c r="A175">
        <f t="shared" si="16"/>
        <v>1623</v>
      </c>
      <c r="B175">
        <v>5195</v>
      </c>
      <c r="C175">
        <f>Data!C175</f>
        <v>0.6223772193646494</v>
      </c>
      <c r="F175">
        <f t="shared" si="17"/>
        <v>0.62240255387262267</v>
      </c>
      <c r="G175">
        <f t="shared" si="19"/>
        <v>6.4183729424730284E-10</v>
      </c>
    </row>
    <row r="176" spans="1:7" x14ac:dyDescent="0.25">
      <c r="A176">
        <f t="shared" si="16"/>
        <v>1654</v>
      </c>
      <c r="B176">
        <v>5226</v>
      </c>
      <c r="C176">
        <f>Data!C176</f>
        <v>0.6222550369325559</v>
      </c>
      <c r="F176">
        <f t="shared" si="17"/>
        <v>0.62233860854283485</v>
      </c>
      <c r="G176">
        <f t="shared" si="19"/>
        <v>6.9842140446155309E-9</v>
      </c>
    </row>
    <row r="177" spans="1:12" x14ac:dyDescent="0.25">
      <c r="A177">
        <f t="shared" si="16"/>
        <v>1683</v>
      </c>
      <c r="B177">
        <v>5255</v>
      </c>
      <c r="C177">
        <f>Data!C177</f>
        <v>0.62217972300575031</v>
      </c>
      <c r="F177">
        <f t="shared" si="17"/>
        <v>0.62228151418229749</v>
      </c>
      <c r="G177">
        <f t="shared" si="19"/>
        <v>1.0361443622859881E-8</v>
      </c>
    </row>
    <row r="178" spans="1:12" x14ac:dyDescent="0.25">
      <c r="A178">
        <f t="shared" si="16"/>
        <v>1713</v>
      </c>
      <c r="B178">
        <v>5285</v>
      </c>
      <c r="C178">
        <f>Data!C178</f>
        <v>0.62198787969578295</v>
      </c>
      <c r="F178">
        <f t="shared" si="17"/>
        <v>0.62222509720497565</v>
      </c>
      <c r="G178">
        <f t="shared" si="19"/>
        <v>5.627214666758861E-8</v>
      </c>
    </row>
    <row r="179" spans="1:12" x14ac:dyDescent="0.25">
      <c r="A179">
        <f t="shared" si="16"/>
        <v>1744</v>
      </c>
      <c r="B179">
        <v>5316</v>
      </c>
      <c r="C179">
        <f>Data!C179</f>
        <v>0.62210382350415494</v>
      </c>
      <c r="F179">
        <f t="shared" si="17"/>
        <v>0.62216949797263543</v>
      </c>
      <c r="G179">
        <f t="shared" si="19"/>
        <v>4.3131358101951621E-9</v>
      </c>
    </row>
    <row r="180" spans="1:12" x14ac:dyDescent="0.25">
      <c r="A180">
        <f t="shared" si="16"/>
        <v>1773</v>
      </c>
      <c r="B180">
        <v>5345</v>
      </c>
      <c r="C180">
        <f>Data!C180</f>
        <v>0.62191682244725666</v>
      </c>
      <c r="F180">
        <f t="shared" si="17"/>
        <v>0.62211985552607396</v>
      </c>
      <c r="G180">
        <f t="shared" si="19"/>
        <v>4.1222431094034043E-8</v>
      </c>
    </row>
    <row r="181" spans="1:12" x14ac:dyDescent="0.25">
      <c r="A181">
        <f t="shared" si="16"/>
        <v>1803</v>
      </c>
      <c r="B181">
        <v>5375</v>
      </c>
    </row>
    <row r="182" spans="1:12" x14ac:dyDescent="0.25">
      <c r="A182">
        <f>B182-$B$182</f>
        <v>0</v>
      </c>
      <c r="B182">
        <v>5418</v>
      </c>
      <c r="D182">
        <f>Data!C182</f>
        <v>0.6453021120299165</v>
      </c>
      <c r="L182" t="s">
        <v>21</v>
      </c>
    </row>
    <row r="183" spans="1:12" x14ac:dyDescent="0.25">
      <c r="A183">
        <f t="shared" ref="A183:A240" si="20">B183-$B$182</f>
        <v>31</v>
      </c>
      <c r="B183">
        <v>5449</v>
      </c>
      <c r="D183">
        <f>Data!C183</f>
        <v>0.65640859645669969</v>
      </c>
    </row>
    <row r="184" spans="1:12" x14ac:dyDescent="0.25">
      <c r="A184">
        <f t="shared" si="20"/>
        <v>61</v>
      </c>
      <c r="B184">
        <v>5479</v>
      </c>
      <c r="D184">
        <f>Data!C184</f>
        <v>0.65731517884177992</v>
      </c>
    </row>
    <row r="185" spans="1:12" x14ac:dyDescent="0.25">
      <c r="A185">
        <f t="shared" si="20"/>
        <v>90</v>
      </c>
      <c r="B185">
        <v>5508</v>
      </c>
      <c r="D185">
        <f>Data!C185</f>
        <v>0.65461480069881606</v>
      </c>
    </row>
    <row r="186" spans="1:12" x14ac:dyDescent="0.25">
      <c r="A186">
        <f t="shared" si="20"/>
        <v>121</v>
      </c>
      <c r="B186">
        <v>5539</v>
      </c>
      <c r="D186">
        <f>Data!C186</f>
        <v>0.65046120610453362</v>
      </c>
    </row>
    <row r="187" spans="1:12" x14ac:dyDescent="0.25">
      <c r="A187">
        <f t="shared" si="20"/>
        <v>151</v>
      </c>
      <c r="B187">
        <v>5569</v>
      </c>
      <c r="D187">
        <f>Data!C187</f>
        <v>0.64533805731316474</v>
      </c>
    </row>
    <row r="188" spans="1:12" x14ac:dyDescent="0.25">
      <c r="A188">
        <f t="shared" si="20"/>
        <v>180</v>
      </c>
      <c r="B188">
        <v>5598</v>
      </c>
      <c r="D188">
        <f>Data!C188</f>
        <v>0.64048929535501165</v>
      </c>
    </row>
    <row r="189" spans="1:12" x14ac:dyDescent="0.25">
      <c r="A189">
        <f t="shared" si="20"/>
        <v>211</v>
      </c>
      <c r="B189">
        <v>5629</v>
      </c>
      <c r="D189">
        <f>Data!C189</f>
        <v>0.63521786100919042</v>
      </c>
    </row>
    <row r="190" spans="1:12" x14ac:dyDescent="0.25">
      <c r="A190">
        <f t="shared" si="20"/>
        <v>241</v>
      </c>
      <c r="B190">
        <v>5659</v>
      </c>
      <c r="D190">
        <f>Data!C190</f>
        <v>0.63043551674546017</v>
      </c>
    </row>
    <row r="191" spans="1:12" x14ac:dyDescent="0.25">
      <c r="A191">
        <f t="shared" si="20"/>
        <v>270</v>
      </c>
      <c r="B191">
        <v>5688</v>
      </c>
      <c r="D191">
        <f>Data!C191</f>
        <v>0.62633162844198542</v>
      </c>
    </row>
    <row r="192" spans="1:12" x14ac:dyDescent="0.25">
      <c r="A192">
        <f t="shared" si="20"/>
        <v>301</v>
      </c>
      <c r="B192">
        <v>5719</v>
      </c>
      <c r="D192">
        <f>Data!C192</f>
        <v>0.62259525588540454</v>
      </c>
    </row>
    <row r="193" spans="1:18" x14ac:dyDescent="0.25">
      <c r="A193">
        <f t="shared" si="20"/>
        <v>331</v>
      </c>
      <c r="B193">
        <v>5749</v>
      </c>
      <c r="D193">
        <f>Data!C193</f>
        <v>0.61958895995900709</v>
      </c>
    </row>
    <row r="194" spans="1:18" x14ac:dyDescent="0.25">
      <c r="A194">
        <f t="shared" si="20"/>
        <v>361</v>
      </c>
      <c r="B194">
        <v>5779</v>
      </c>
      <c r="D194">
        <f>Data!C194</f>
        <v>0.61738978879186024</v>
      </c>
    </row>
    <row r="195" spans="1:18" x14ac:dyDescent="0.25">
      <c r="A195">
        <f t="shared" si="20"/>
        <v>391</v>
      </c>
      <c r="B195">
        <v>5809</v>
      </c>
      <c r="D195">
        <f>Data!C195</f>
        <v>0.61588488410429232</v>
      </c>
    </row>
    <row r="196" spans="1:18" x14ac:dyDescent="0.25">
      <c r="A196">
        <f t="shared" si="20"/>
        <v>421</v>
      </c>
      <c r="B196">
        <v>5839</v>
      </c>
      <c r="D196">
        <f>Data!C196</f>
        <v>0.61526550363148047</v>
      </c>
    </row>
    <row r="197" spans="1:18" x14ac:dyDescent="0.25">
      <c r="A197">
        <f t="shared" si="20"/>
        <v>451</v>
      </c>
      <c r="B197">
        <v>5869</v>
      </c>
      <c r="D197">
        <f>Data!C197</f>
        <v>0.61571905382825454</v>
      </c>
    </row>
    <row r="198" spans="1:18" x14ac:dyDescent="0.25">
      <c r="A198">
        <f t="shared" si="20"/>
        <v>480</v>
      </c>
      <c r="B198">
        <v>5898</v>
      </c>
      <c r="D198">
        <f>Data!C198</f>
        <v>0.61658270907682433</v>
      </c>
    </row>
    <row r="199" spans="1:18" x14ac:dyDescent="0.25">
      <c r="A199">
        <f t="shared" si="20"/>
        <v>511</v>
      </c>
      <c r="B199">
        <v>5929</v>
      </c>
      <c r="D199">
        <f>Data!C199</f>
        <v>0.61834328472644307</v>
      </c>
      <c r="P199" t="s">
        <v>7</v>
      </c>
    </row>
    <row r="200" spans="1:18" x14ac:dyDescent="0.25">
      <c r="A200">
        <f t="shared" si="20"/>
        <v>541</v>
      </c>
      <c r="B200">
        <v>5959</v>
      </c>
      <c r="D200">
        <f>Data!C200</f>
        <v>0.62098841614020428</v>
      </c>
      <c r="P200" t="s">
        <v>4</v>
      </c>
      <c r="Q200" t="s">
        <v>5</v>
      </c>
      <c r="R200" t="s">
        <v>6</v>
      </c>
    </row>
    <row r="201" spans="1:18" x14ac:dyDescent="0.25">
      <c r="A201">
        <f t="shared" si="20"/>
        <v>571</v>
      </c>
      <c r="B201">
        <v>5989</v>
      </c>
      <c r="D201">
        <f>Data!C201</f>
        <v>0.62478064352288476</v>
      </c>
      <c r="P201">
        <v>0.70214378878306694</v>
      </c>
      <c r="Q201">
        <v>0.75185106935460455</v>
      </c>
      <c r="R201">
        <v>3.7119609114872653E-3</v>
      </c>
    </row>
    <row r="202" spans="1:18" x14ac:dyDescent="0.25">
      <c r="A202">
        <f t="shared" si="20"/>
        <v>601</v>
      </c>
      <c r="B202">
        <v>6019</v>
      </c>
      <c r="D202">
        <f>Data!C202</f>
        <v>0.62919540447339872</v>
      </c>
      <c r="R202">
        <f>1/R201</f>
        <v>269.39938858335972</v>
      </c>
    </row>
    <row r="203" spans="1:18" x14ac:dyDescent="0.25">
      <c r="A203">
        <f t="shared" si="20"/>
        <v>631</v>
      </c>
      <c r="B203">
        <v>6049</v>
      </c>
      <c r="D203">
        <f>Data!C203</f>
        <v>0.63436292181614551</v>
      </c>
      <c r="P203">
        <f>SUM(G197:G239)</f>
        <v>2.1538178027585641E-4</v>
      </c>
    </row>
    <row r="204" spans="1:18" x14ac:dyDescent="0.25">
      <c r="A204">
        <f t="shared" si="20"/>
        <v>661</v>
      </c>
      <c r="B204">
        <v>6079</v>
      </c>
      <c r="D204">
        <f>Data!C204</f>
        <v>0.63983070389339347</v>
      </c>
    </row>
    <row r="205" spans="1:18" x14ac:dyDescent="0.25">
      <c r="A205">
        <f t="shared" si="20"/>
        <v>691</v>
      </c>
      <c r="B205">
        <v>6109</v>
      </c>
      <c r="D205">
        <f>Data!C205</f>
        <v>0.64507198113754205</v>
      </c>
      <c r="E205">
        <f t="shared" ref="E205:E233" si="21">$P$201-($Q$201*EXP(-$R$201*A205))</f>
        <v>0.64430999522708743</v>
      </c>
      <c r="G205">
        <f t="shared" ref="G205:G233" si="22">100*POWER((D205-E205),2)</f>
        <v>5.8062252773135797E-5</v>
      </c>
    </row>
    <row r="206" spans="1:18" x14ac:dyDescent="0.25">
      <c r="A206">
        <f t="shared" si="20"/>
        <v>721</v>
      </c>
      <c r="B206">
        <v>6139</v>
      </c>
      <c r="D206">
        <f>Data!C206</f>
        <v>0.65050938089204469</v>
      </c>
      <c r="E206">
        <f t="shared" si="21"/>
        <v>0.65040465467964981</v>
      </c>
      <c r="G206">
        <f t="shared" si="22"/>
        <v>1.0967579562577284E-6</v>
      </c>
    </row>
    <row r="207" spans="1:18" x14ac:dyDescent="0.25">
      <c r="A207">
        <f t="shared" si="20"/>
        <v>751</v>
      </c>
      <c r="B207">
        <v>6169</v>
      </c>
      <c r="D207">
        <f>Data!C207</f>
        <v>0.65549789252598401</v>
      </c>
      <c r="E207">
        <f t="shared" si="21"/>
        <v>0.65585704476755857</v>
      </c>
      <c r="G207">
        <f t="shared" si="22"/>
        <v>1.2899033262803639E-5</v>
      </c>
    </row>
    <row r="208" spans="1:18" x14ac:dyDescent="0.25">
      <c r="A208">
        <f t="shared" si="20"/>
        <v>781</v>
      </c>
      <c r="B208">
        <v>6199</v>
      </c>
      <c r="D208">
        <f>Data!C208</f>
        <v>0.6601745630622704</v>
      </c>
      <c r="E208">
        <f t="shared" si="21"/>
        <v>0.66073484932778337</v>
      </c>
      <c r="G208">
        <f t="shared" si="22"/>
        <v>3.1392069932246572E-5</v>
      </c>
    </row>
    <row r="209" spans="1:7" x14ac:dyDescent="0.25">
      <c r="A209">
        <f t="shared" si="20"/>
        <v>811</v>
      </c>
      <c r="B209">
        <v>6229</v>
      </c>
      <c r="D209">
        <f>Data!C209</f>
        <v>0.66475427592663761</v>
      </c>
      <c r="E209">
        <f t="shared" si="21"/>
        <v>0.66509861951739491</v>
      </c>
      <c r="G209">
        <f t="shared" si="22"/>
        <v>1.1857250849563169E-5</v>
      </c>
    </row>
    <row r="210" spans="1:7" x14ac:dyDescent="0.25">
      <c r="A210">
        <f t="shared" si="20"/>
        <v>841</v>
      </c>
      <c r="B210">
        <v>6259</v>
      </c>
      <c r="D210">
        <f>Data!C210</f>
        <v>0.66855898055676122</v>
      </c>
      <c r="E210">
        <f t="shared" si="21"/>
        <v>0.66900252547193451</v>
      </c>
      <c r="G210">
        <f t="shared" si="22"/>
        <v>1.9673209177607964E-5</v>
      </c>
    </row>
    <row r="211" spans="1:7" x14ac:dyDescent="0.25">
      <c r="A211">
        <f t="shared" si="20"/>
        <v>871</v>
      </c>
      <c r="B211">
        <v>6289</v>
      </c>
      <c r="D211">
        <f>Data!C211</f>
        <v>0.67223557944057211</v>
      </c>
      <c r="E211">
        <f t="shared" si="21"/>
        <v>0.67249502875227951</v>
      </c>
      <c r="G211">
        <f t="shared" si="22"/>
        <v>6.7313945345446112E-6</v>
      </c>
    </row>
    <row r="212" spans="1:7" x14ac:dyDescent="0.25">
      <c r="A212">
        <f t="shared" si="20"/>
        <v>901</v>
      </c>
      <c r="B212">
        <v>6319</v>
      </c>
      <c r="D212">
        <f>Data!C212</f>
        <v>0.67570844334176217</v>
      </c>
      <c r="E212">
        <f t="shared" si="21"/>
        <v>0.67561948392749616</v>
      </c>
      <c r="G212">
        <f t="shared" si="22"/>
        <v>7.9137773865515742E-7</v>
      </c>
    </row>
    <row r="213" spans="1:7" x14ac:dyDescent="0.25">
      <c r="A213">
        <f t="shared" si="20"/>
        <v>931</v>
      </c>
      <c r="B213">
        <v>6349</v>
      </c>
      <c r="D213">
        <f>Data!C213</f>
        <v>0.67835328196812827</v>
      </c>
      <c r="E213">
        <f t="shared" si="21"/>
        <v>0.67841467676149525</v>
      </c>
      <c r="G213">
        <f t="shared" si="22"/>
        <v>3.7693206525736339E-7</v>
      </c>
    </row>
    <row r="214" spans="1:7" x14ac:dyDescent="0.25">
      <c r="A214">
        <f t="shared" si="20"/>
        <v>961</v>
      </c>
      <c r="B214">
        <v>6379</v>
      </c>
      <c r="D214">
        <f>Data!C214</f>
        <v>0.68105275922680053</v>
      </c>
      <c r="E214">
        <f t="shared" si="21"/>
        <v>0.68091530568432734</v>
      </c>
      <c r="G214">
        <f t="shared" si="22"/>
        <v>1.8893476338428248E-6</v>
      </c>
    </row>
    <row r="215" spans="1:7" x14ac:dyDescent="0.25">
      <c r="A215">
        <f t="shared" si="20"/>
        <v>991</v>
      </c>
      <c r="B215">
        <v>6409</v>
      </c>
      <c r="D215">
        <f>Data!C215</f>
        <v>0.68330361863019684</v>
      </c>
      <c r="E215">
        <f t="shared" si="21"/>
        <v>0.68315241252491643</v>
      </c>
      <c r="G215">
        <f t="shared" si="22"/>
        <v>2.2863286274070538E-6</v>
      </c>
    </row>
    <row r="216" spans="1:7" x14ac:dyDescent="0.25">
      <c r="A216">
        <f t="shared" si="20"/>
        <v>1020</v>
      </c>
      <c r="B216">
        <v>6438</v>
      </c>
      <c r="D216">
        <f>Data!C216</f>
        <v>0.68543150732774472</v>
      </c>
      <c r="E216">
        <f t="shared" si="21"/>
        <v>0.68509058436382453</v>
      </c>
      <c r="G216">
        <f t="shared" si="22"/>
        <v>1.1622846732812524E-5</v>
      </c>
    </row>
    <row r="217" spans="1:7" x14ac:dyDescent="0.25">
      <c r="A217">
        <f t="shared" si="20"/>
        <v>1051</v>
      </c>
      <c r="B217">
        <v>6469</v>
      </c>
      <c r="D217">
        <f>Data!C217</f>
        <v>0.68715832233852336</v>
      </c>
      <c r="E217">
        <f t="shared" si="21"/>
        <v>0.68694421570798669</v>
      </c>
      <c r="G217">
        <f t="shared" si="22"/>
        <v>4.5841649239766163E-6</v>
      </c>
    </row>
    <row r="218" spans="1:7" x14ac:dyDescent="0.25">
      <c r="A218">
        <f t="shared" si="20"/>
        <v>1081</v>
      </c>
      <c r="B218">
        <v>6499</v>
      </c>
      <c r="D218">
        <f>Data!C218</f>
        <v>0.68876795482502862</v>
      </c>
      <c r="E218">
        <f t="shared" si="21"/>
        <v>0.68854598201140726</v>
      </c>
      <c r="G218">
        <f t="shared" si="22"/>
        <v>4.9271929986979334E-6</v>
      </c>
    </row>
    <row r="219" spans="1:7" x14ac:dyDescent="0.25">
      <c r="A219">
        <f t="shared" si="20"/>
        <v>1110</v>
      </c>
      <c r="B219">
        <v>6528</v>
      </c>
      <c r="D219">
        <f>Data!C219</f>
        <v>0.69016578941450013</v>
      </c>
      <c r="E219">
        <f t="shared" si="21"/>
        <v>0.68993371114685809</v>
      </c>
      <c r="G219">
        <f t="shared" si="22"/>
        <v>5.3860322311732245E-6</v>
      </c>
    </row>
    <row r="220" spans="1:7" x14ac:dyDescent="0.25">
      <c r="A220">
        <f t="shared" si="20"/>
        <v>1141</v>
      </c>
      <c r="B220">
        <v>6559</v>
      </c>
      <c r="D220">
        <f>Data!C220</f>
        <v>0.69146662128783787</v>
      </c>
      <c r="E220">
        <f t="shared" si="21"/>
        <v>0.69126090937099904</v>
      </c>
      <c r="G220">
        <f t="shared" si="22"/>
        <v>4.2317392729503403E-6</v>
      </c>
    </row>
    <row r="221" spans="1:7" x14ac:dyDescent="0.25">
      <c r="A221">
        <f t="shared" si="20"/>
        <v>1171</v>
      </c>
      <c r="B221">
        <v>6589</v>
      </c>
      <c r="D221">
        <f>Data!C221</f>
        <v>0.69259934815230073</v>
      </c>
      <c r="E221">
        <f t="shared" si="21"/>
        <v>0.69240777247303043</v>
      </c>
      <c r="G221">
        <f t="shared" si="22"/>
        <v>3.6701240887879176E-6</v>
      </c>
    </row>
    <row r="222" spans="1:7" x14ac:dyDescent="0.25">
      <c r="A222">
        <f t="shared" si="20"/>
        <v>1201</v>
      </c>
      <c r="B222">
        <v>6619</v>
      </c>
      <c r="D222">
        <f>Data!C222</f>
        <v>0.69377975431791439</v>
      </c>
      <c r="E222">
        <f t="shared" si="21"/>
        <v>0.69343377647840199</v>
      </c>
      <c r="G222">
        <f t="shared" si="22"/>
        <v>1.1970066543366895E-5</v>
      </c>
    </row>
    <row r="223" spans="1:7" x14ac:dyDescent="0.25">
      <c r="A223">
        <f t="shared" si="20"/>
        <v>1231</v>
      </c>
      <c r="B223">
        <v>6649</v>
      </c>
      <c r="D223">
        <f>Data!C223</f>
        <v>0.6944548544841822</v>
      </c>
      <c r="E223">
        <f t="shared" si="21"/>
        <v>0.69435165779934938</v>
      </c>
      <c r="G223">
        <f t="shared" si="22"/>
        <v>1.0649555760486275E-6</v>
      </c>
    </row>
    <row r="224" spans="1:7" x14ac:dyDescent="0.25">
      <c r="A224">
        <f t="shared" si="20"/>
        <v>1261</v>
      </c>
      <c r="B224">
        <v>6679</v>
      </c>
      <c r="D224">
        <f>Data!C224</f>
        <v>0.6950410824150508</v>
      </c>
      <c r="E224">
        <f t="shared" si="21"/>
        <v>0.69517281065541359</v>
      </c>
      <c r="G224">
        <f t="shared" si="22"/>
        <v>1.7352329309075093E-6</v>
      </c>
    </row>
    <row r="225" spans="1:7" x14ac:dyDescent="0.25">
      <c r="A225">
        <f t="shared" si="20"/>
        <v>1291</v>
      </c>
      <c r="B225">
        <v>6709</v>
      </c>
      <c r="D225">
        <f>Data!C225</f>
        <v>0.6958328245750165</v>
      </c>
      <c r="E225">
        <f t="shared" si="21"/>
        <v>0.69590742851682341</v>
      </c>
      <c r="G225">
        <f t="shared" si="22"/>
        <v>5.5657481331298058E-7</v>
      </c>
    </row>
    <row r="226" spans="1:7" x14ac:dyDescent="0.25">
      <c r="A226">
        <f t="shared" si="20"/>
        <v>1321</v>
      </c>
      <c r="B226">
        <v>6739</v>
      </c>
      <c r="D226">
        <f>Data!C226</f>
        <v>0.69655355453067103</v>
      </c>
      <c r="E226">
        <f t="shared" si="21"/>
        <v>0.69656463064224605</v>
      </c>
      <c r="G226">
        <f t="shared" si="22"/>
        <v>1.2268024762241937E-8</v>
      </c>
    </row>
    <row r="227" spans="1:7" x14ac:dyDescent="0.25">
      <c r="A227">
        <f t="shared" si="20"/>
        <v>1351</v>
      </c>
      <c r="B227">
        <v>6769</v>
      </c>
      <c r="D227">
        <f>Data!C227</f>
        <v>0.69713216998927263</v>
      </c>
      <c r="E227">
        <f t="shared" si="21"/>
        <v>0.69715257528169605</v>
      </c>
      <c r="G227">
        <f t="shared" si="22"/>
        <v>4.1637595888527879E-8</v>
      </c>
    </row>
    <row r="228" spans="1:7" x14ac:dyDescent="0.25">
      <c r="A228">
        <f t="shared" si="20"/>
        <v>1381</v>
      </c>
      <c r="B228">
        <v>6799</v>
      </c>
      <c r="D228">
        <f>Data!C228</f>
        <v>0.69760612521525878</v>
      </c>
      <c r="E228">
        <f t="shared" si="21"/>
        <v>0.69767856094985803</v>
      </c>
      <c r="G228">
        <f t="shared" si="22"/>
        <v>5.2469356469332906E-7</v>
      </c>
    </row>
    <row r="229" spans="1:7" x14ac:dyDescent="0.25">
      <c r="A229">
        <f t="shared" si="20"/>
        <v>1411</v>
      </c>
      <c r="B229">
        <v>6829</v>
      </c>
      <c r="D229">
        <f>Data!C229</f>
        <v>0.69799082533002199</v>
      </c>
      <c r="E229">
        <f t="shared" si="21"/>
        <v>0.69814911702699256</v>
      </c>
      <c r="G229">
        <f t="shared" si="22"/>
        <v>2.5056261329822581E-6</v>
      </c>
    </row>
    <row r="230" spans="1:7" x14ac:dyDescent="0.25">
      <c r="A230">
        <f t="shared" si="20"/>
        <v>1441</v>
      </c>
      <c r="B230">
        <v>6859</v>
      </c>
      <c r="D230">
        <f>Data!C230</f>
        <v>0.69845671764159567</v>
      </c>
      <c r="E230">
        <f t="shared" si="21"/>
        <v>0.69857008481210736</v>
      </c>
      <c r="G230">
        <f t="shared" si="22"/>
        <v>1.2852115349826869E-6</v>
      </c>
    </row>
    <row r="231" spans="1:7" x14ac:dyDescent="0.25">
      <c r="A231">
        <f t="shared" si="20"/>
        <v>1471</v>
      </c>
      <c r="B231">
        <v>6889</v>
      </c>
      <c r="D231">
        <f>Data!C231</f>
        <v>0.69885927778744605</v>
      </c>
      <c r="E231">
        <f t="shared" si="21"/>
        <v>0.69894669003455723</v>
      </c>
      <c r="G231">
        <f t="shared" si="22"/>
        <v>7.6409009450249105E-7</v>
      </c>
    </row>
    <row r="232" spans="1:7" x14ac:dyDescent="0.25">
      <c r="A232">
        <f t="shared" si="20"/>
        <v>1501</v>
      </c>
      <c r="B232">
        <v>6919</v>
      </c>
      <c r="D232">
        <f>Data!C232</f>
        <v>0.69909456624239197</v>
      </c>
      <c r="E232">
        <f t="shared" si="21"/>
        <v>0.69928360772420384</v>
      </c>
      <c r="G232">
        <f t="shared" si="22"/>
        <v>3.5736681845627229E-6</v>
      </c>
    </row>
    <row r="233" spans="1:7" x14ac:dyDescent="0.25">
      <c r="A233">
        <f t="shared" si="20"/>
        <v>1531</v>
      </c>
      <c r="B233">
        <v>6949</v>
      </c>
      <c r="D233">
        <f>Data!C233</f>
        <v>0.69932462956844454</v>
      </c>
      <c r="E233">
        <f t="shared" si="21"/>
        <v>0.69958502024540681</v>
      </c>
      <c r="G233">
        <f t="shared" si="22"/>
        <v>6.780330464886573E-6</v>
      </c>
    </row>
    <row r="234" spans="1:7" x14ac:dyDescent="0.25">
      <c r="A234">
        <f t="shared" si="20"/>
        <v>1561</v>
      </c>
      <c r="B234">
        <v>6979</v>
      </c>
      <c r="D234">
        <f>Data!C234</f>
        <v>0.69971590613853851</v>
      </c>
      <c r="E234">
        <f t="shared" ref="E234:E239" si="23">$P$201-($Q$201*EXP(-$R$201*A234))</f>
        <v>0.69985466921525818</v>
      </c>
      <c r="G234">
        <f t="shared" ref="G234:G239" si="24">100*POWER((D234-E234),2)</f>
        <v>1.9255191460709676E-6</v>
      </c>
    </row>
    <row r="235" spans="1:7" x14ac:dyDescent="0.25">
      <c r="A235">
        <f t="shared" si="20"/>
        <v>1591</v>
      </c>
      <c r="B235">
        <v>7009</v>
      </c>
      <c r="D235">
        <f>Data!C235</f>
        <v>0.70014047038321969</v>
      </c>
      <c r="E235">
        <f t="shared" si="23"/>
        <v>0.70009590195055316</v>
      </c>
      <c r="G235">
        <f t="shared" si="24"/>
        <v>1.9863451903515817E-7</v>
      </c>
    </row>
    <row r="236" spans="1:7" x14ac:dyDescent="0.25">
      <c r="A236">
        <f t="shared" si="20"/>
        <v>1621</v>
      </c>
      <c r="B236">
        <v>7039</v>
      </c>
      <c r="D236">
        <f>Data!C236</f>
        <v>0.70030972401956693</v>
      </c>
      <c r="E236">
        <f t="shared" si="23"/>
        <v>0.70031171302007045</v>
      </c>
      <c r="G236">
        <f t="shared" si="24"/>
        <v>3.9561230030095261E-10</v>
      </c>
    </row>
    <row r="237" spans="1:7" x14ac:dyDescent="0.25">
      <c r="A237">
        <f t="shared" si="20"/>
        <v>1651</v>
      </c>
      <c r="B237">
        <v>7069</v>
      </c>
      <c r="D237">
        <f>Data!C237</f>
        <v>0.70051384187801169</v>
      </c>
      <c r="E237">
        <f t="shared" si="23"/>
        <v>0.70050478141797778</v>
      </c>
      <c r="G237">
        <f t="shared" si="24"/>
        <v>8.2091936025990476E-9</v>
      </c>
    </row>
    <row r="238" spans="1:7" x14ac:dyDescent="0.25">
      <c r="A238">
        <f t="shared" si="20"/>
        <v>1681</v>
      </c>
      <c r="B238">
        <v>7099</v>
      </c>
      <c r="D238">
        <f>Data!C238</f>
        <v>0.70074388268195698</v>
      </c>
      <c r="E238">
        <f t="shared" si="23"/>
        <v>0.70067750381981697</v>
      </c>
      <c r="G238">
        <f t="shared" si="24"/>
        <v>4.40615333900167E-7</v>
      </c>
    </row>
    <row r="239" spans="1:7" x14ac:dyDescent="0.25">
      <c r="A239">
        <f t="shared" si="20"/>
        <v>1711</v>
      </c>
      <c r="B239">
        <v>7129</v>
      </c>
      <c r="D239">
        <f>Data!C239</f>
        <v>0.70090385721009707</v>
      </c>
      <c r="E239">
        <f t="shared" si="23"/>
        <v>0.70083202433389613</v>
      </c>
      <c r="G239">
        <f t="shared" si="24"/>
        <v>5.1599621032994329E-7</v>
      </c>
    </row>
    <row r="240" spans="1:7" x14ac:dyDescent="0.25">
      <c r="A240">
        <f t="shared" si="20"/>
        <v>1741</v>
      </c>
      <c r="B240">
        <v>7159</v>
      </c>
      <c r="D240">
        <f>Data!C240</f>
        <v>0.70118536102921902</v>
      </c>
    </row>
    <row r="241" spans="1:13" x14ac:dyDescent="0.25">
      <c r="A241">
        <f>B241-$B$241</f>
        <v>0</v>
      </c>
      <c r="B241">
        <v>7189</v>
      </c>
      <c r="C241">
        <f>Data!C241</f>
        <v>0.70138182137118243</v>
      </c>
      <c r="D241">
        <f>Data!C241</f>
        <v>0.70138182137118243</v>
      </c>
      <c r="F241">
        <f>$O$260+($P$260*EXP(-$Q$260*A241))</f>
        <v>0.63533142963218237</v>
      </c>
      <c r="M241" t="s">
        <v>11</v>
      </c>
    </row>
    <row r="242" spans="1:13" x14ac:dyDescent="0.25">
      <c r="A242">
        <f t="shared" ref="A242:A301" si="25">B242-$B$241</f>
        <v>88</v>
      </c>
      <c r="B242">
        <v>7277</v>
      </c>
      <c r="C242">
        <f>Data!C242</f>
        <v>0.68982201196869819</v>
      </c>
      <c r="F242">
        <f t="shared" ref="F242:F301" si="26">$O$260+($P$260*EXP(-$Q$260*A242))</f>
        <v>0.63341809598263543</v>
      </c>
    </row>
    <row r="243" spans="1:13" x14ac:dyDescent="0.25">
      <c r="A243">
        <f t="shared" si="25"/>
        <v>118</v>
      </c>
      <c r="B243">
        <v>7307</v>
      </c>
      <c r="C243">
        <f>Data!C243</f>
        <v>0.66766814112468242</v>
      </c>
      <c r="F243">
        <f t="shared" si="26"/>
        <v>0.63281637749390229</v>
      </c>
    </row>
    <row r="244" spans="1:13" x14ac:dyDescent="0.25">
      <c r="A244">
        <f t="shared" si="25"/>
        <v>148</v>
      </c>
      <c r="B244">
        <v>7337</v>
      </c>
      <c r="C244">
        <f>Data!C244</f>
        <v>0.65211820258268727</v>
      </c>
      <c r="F244">
        <f t="shared" si="26"/>
        <v>0.63223868774293801</v>
      </c>
    </row>
    <row r="245" spans="1:13" x14ac:dyDescent="0.25">
      <c r="A245">
        <f t="shared" si="25"/>
        <v>178</v>
      </c>
      <c r="B245">
        <v>7367</v>
      </c>
      <c r="C245">
        <f>Data!C245</f>
        <v>0.64303866276854027</v>
      </c>
      <c r="F245">
        <f t="shared" si="26"/>
        <v>0.63168406717764369</v>
      </c>
    </row>
    <row r="246" spans="1:13" x14ac:dyDescent="0.25">
      <c r="A246">
        <f t="shared" si="25"/>
        <v>208</v>
      </c>
      <c r="B246">
        <v>7397</v>
      </c>
      <c r="C246">
        <f>Data!C246</f>
        <v>0.63808235774803757</v>
      </c>
      <c r="F246">
        <f t="shared" si="26"/>
        <v>0.63115159456421432</v>
      </c>
    </row>
    <row r="247" spans="1:13" x14ac:dyDescent="0.25">
      <c r="A247">
        <f t="shared" si="25"/>
        <v>239</v>
      </c>
      <c r="B247">
        <v>7428</v>
      </c>
      <c r="C247">
        <f>Data!C247</f>
        <v>0.63526689163677907</v>
      </c>
      <c r="F247">
        <f t="shared" si="26"/>
        <v>0.63062370134930079</v>
      </c>
    </row>
    <row r="248" spans="1:13" x14ac:dyDescent="0.25">
      <c r="A248">
        <f t="shared" si="25"/>
        <v>269</v>
      </c>
      <c r="B248">
        <v>7458</v>
      </c>
      <c r="C248">
        <f>Data!C248</f>
        <v>0.63345302868129238</v>
      </c>
      <c r="F248">
        <f t="shared" si="26"/>
        <v>0.63013357287670357</v>
      </c>
    </row>
    <row r="249" spans="1:13" x14ac:dyDescent="0.25">
      <c r="A249">
        <f t="shared" si="25"/>
        <v>298</v>
      </c>
      <c r="B249">
        <v>7487</v>
      </c>
      <c r="C249">
        <f>Data!C249</f>
        <v>0.63193814670019088</v>
      </c>
      <c r="F249">
        <f t="shared" si="26"/>
        <v>0.62967839516289614</v>
      </c>
    </row>
    <row r="250" spans="1:13" x14ac:dyDescent="0.25">
      <c r="A250">
        <f t="shared" si="25"/>
        <v>329</v>
      </c>
      <c r="B250">
        <v>7518</v>
      </c>
      <c r="C250">
        <f>Data!C250</f>
        <v>0.63085242347365988</v>
      </c>
      <c r="F250">
        <f t="shared" si="26"/>
        <v>0.62921125199708039</v>
      </c>
    </row>
    <row r="251" spans="1:13" x14ac:dyDescent="0.25">
      <c r="A251">
        <f t="shared" si="25"/>
        <v>358</v>
      </c>
      <c r="B251">
        <v>7547</v>
      </c>
      <c r="C251">
        <f>Data!C251</f>
        <v>0.62993825113842006</v>
      </c>
      <c r="F251">
        <f t="shared" si="26"/>
        <v>0.62879170211508684</v>
      </c>
    </row>
    <row r="252" spans="1:13" x14ac:dyDescent="0.25">
      <c r="A252">
        <f t="shared" si="25"/>
        <v>388</v>
      </c>
      <c r="B252">
        <v>7577</v>
      </c>
      <c r="C252">
        <f>Data!C252</f>
        <v>0.62898178228567403</v>
      </c>
      <c r="F252">
        <f t="shared" si="26"/>
        <v>0.62837473182196368</v>
      </c>
    </row>
    <row r="253" spans="1:13" x14ac:dyDescent="0.25">
      <c r="A253">
        <f t="shared" si="25"/>
        <v>419</v>
      </c>
      <c r="B253">
        <v>7608</v>
      </c>
      <c r="C253">
        <f>Data!C253</f>
        <v>0.62850138573700054</v>
      </c>
      <c r="F253">
        <f t="shared" si="26"/>
        <v>0.62796134757832633</v>
      </c>
    </row>
    <row r="254" spans="1:13" x14ac:dyDescent="0.25">
      <c r="A254">
        <f t="shared" si="25"/>
        <v>448</v>
      </c>
      <c r="B254">
        <v>7637</v>
      </c>
      <c r="C254">
        <f>Data!C254</f>
        <v>0.62785238869309112</v>
      </c>
      <c r="F254">
        <f t="shared" si="26"/>
        <v>0.62759007957458013</v>
      </c>
      <c r="G254">
        <f t="shared" ref="G254:G260" si="27">POWER((C254-F254),2)</f>
        <v>6.8806073654015183E-8</v>
      </c>
    </row>
    <row r="255" spans="1:13" x14ac:dyDescent="0.25">
      <c r="A255">
        <f t="shared" si="25"/>
        <v>478</v>
      </c>
      <c r="B255">
        <v>7667</v>
      </c>
      <c r="C255">
        <f>Data!C255</f>
        <v>0.62744147284543306</v>
      </c>
      <c r="F255">
        <f t="shared" si="26"/>
        <v>0.62722109430013862</v>
      </c>
      <c r="G255">
        <f t="shared" si="27"/>
        <v>4.8566703226094331E-8</v>
      </c>
    </row>
    <row r="256" spans="1:13" x14ac:dyDescent="0.25">
      <c r="A256">
        <f t="shared" si="25"/>
        <v>509</v>
      </c>
      <c r="B256">
        <v>7698</v>
      </c>
      <c r="C256">
        <f>Data!C256</f>
        <v>0.62691700053277666</v>
      </c>
      <c r="F256">
        <f t="shared" si="26"/>
        <v>0.62685528239194277</v>
      </c>
      <c r="G256">
        <f t="shared" si="27"/>
        <v>3.8091289079916939E-9</v>
      </c>
    </row>
    <row r="257" spans="1:17" x14ac:dyDescent="0.25">
      <c r="A257">
        <f t="shared" si="25"/>
        <v>538</v>
      </c>
      <c r="B257">
        <v>7727</v>
      </c>
      <c r="C257">
        <f>Data!C257</f>
        <v>0.62646754935953086</v>
      </c>
      <c r="F257">
        <f t="shared" si="26"/>
        <v>0.62652673997893893</v>
      </c>
      <c r="G257">
        <f t="shared" si="27"/>
        <v>3.5035294259106539E-9</v>
      </c>
    </row>
    <row r="258" spans="1:17" x14ac:dyDescent="0.25">
      <c r="A258">
        <f t="shared" si="25"/>
        <v>568</v>
      </c>
      <c r="B258">
        <v>7757</v>
      </c>
      <c r="C258">
        <f>Data!C258</f>
        <v>0.62612791598147177</v>
      </c>
      <c r="F258">
        <f t="shared" si="26"/>
        <v>0.62620021759832778</v>
      </c>
      <c r="G258">
        <f t="shared" si="27"/>
        <v>5.2275237999929162E-9</v>
      </c>
      <c r="O258" t="s">
        <v>7</v>
      </c>
    </row>
    <row r="259" spans="1:17" x14ac:dyDescent="0.25">
      <c r="A259">
        <f t="shared" si="25"/>
        <v>599</v>
      </c>
      <c r="B259">
        <v>7788</v>
      </c>
      <c r="C259">
        <f>Data!C259</f>
        <v>0.6258290476176227</v>
      </c>
      <c r="F259">
        <f t="shared" si="26"/>
        <v>0.6258765033923861</v>
      </c>
      <c r="G259">
        <f t="shared" si="27"/>
        <v>2.2520505583939952E-9</v>
      </c>
      <c r="O259" t="s">
        <v>4</v>
      </c>
      <c r="P259" t="s">
        <v>5</v>
      </c>
      <c r="Q259" t="s">
        <v>6</v>
      </c>
    </row>
    <row r="260" spans="1:17" x14ac:dyDescent="0.25">
      <c r="A260">
        <f t="shared" si="25"/>
        <v>628</v>
      </c>
      <c r="B260">
        <v>7817</v>
      </c>
      <c r="C260">
        <f>Data!C260</f>
        <v>0.6253738307849086</v>
      </c>
      <c r="F260">
        <f t="shared" si="26"/>
        <v>0.62558576970121615</v>
      </c>
      <c r="G260">
        <f t="shared" si="27"/>
        <v>4.4918104245619728E-8</v>
      </c>
      <c r="O260">
        <v>0.61835009103095329</v>
      </c>
      <c r="P260">
        <v>1.6981338601229079E-2</v>
      </c>
      <c r="Q260">
        <v>1.3584249240736804E-3</v>
      </c>
    </row>
    <row r="261" spans="1:17" x14ac:dyDescent="0.25">
      <c r="A261">
        <f t="shared" si="25"/>
        <v>658</v>
      </c>
      <c r="B261">
        <v>7847</v>
      </c>
      <c r="C261">
        <f>Data!C261</f>
        <v>0.62522511731041741</v>
      </c>
      <c r="F261">
        <f t="shared" si="26"/>
        <v>0.62529682357673644</v>
      </c>
      <c r="G261">
        <f t="shared" ref="G261:G278" si="28">POWER((C261-F261),2)</f>
        <v>5.1417886294152402E-9</v>
      </c>
      <c r="Q261">
        <f>1/Q260</f>
        <v>736.1466815561464</v>
      </c>
    </row>
    <row r="262" spans="1:17" x14ac:dyDescent="0.25">
      <c r="A262">
        <f t="shared" si="25"/>
        <v>689</v>
      </c>
      <c r="B262">
        <v>7878</v>
      </c>
      <c r="C262">
        <f>Data!C262</f>
        <v>0.6248576466077379</v>
      </c>
      <c r="F262">
        <f t="shared" si="26"/>
        <v>0.62501036246166441</v>
      </c>
      <c r="G262">
        <f t="shared" si="28"/>
        <v>2.3322132040503307E-8</v>
      </c>
      <c r="O262">
        <f>SUM(G241:G300)</f>
        <v>5.9956770302270535E-7</v>
      </c>
    </row>
    <row r="263" spans="1:17" x14ac:dyDescent="0.25">
      <c r="A263">
        <f t="shared" si="25"/>
        <v>718</v>
      </c>
      <c r="B263">
        <v>7907</v>
      </c>
      <c r="C263">
        <f>Data!C263</f>
        <v>0.62473028409096554</v>
      </c>
      <c r="F263">
        <f t="shared" si="26"/>
        <v>0.62475308645760608</v>
      </c>
      <c r="G263">
        <f t="shared" si="28"/>
        <v>5.1994792440959757E-10</v>
      </c>
    </row>
    <row r="264" spans="1:17" x14ac:dyDescent="0.25">
      <c r="A264">
        <f t="shared" si="25"/>
        <v>748</v>
      </c>
      <c r="B264">
        <v>7937</v>
      </c>
      <c r="C264">
        <f>Data!C264</f>
        <v>0.62418306444993799</v>
      </c>
      <c r="F264">
        <f t="shared" si="26"/>
        <v>0.62449739230673174</v>
      </c>
      <c r="G264">
        <f t="shared" si="28"/>
        <v>9.8802001556552332E-8</v>
      </c>
    </row>
    <row r="265" spans="1:17" x14ac:dyDescent="0.25">
      <c r="A265">
        <f t="shared" si="25"/>
        <v>779</v>
      </c>
      <c r="B265">
        <v>7968</v>
      </c>
      <c r="C265">
        <f>Data!C265</f>
        <v>0.62414259222312274</v>
      </c>
      <c r="F265">
        <f t="shared" si="26"/>
        <v>0.62424389718992135</v>
      </c>
      <c r="G265">
        <f t="shared" si="28"/>
        <v>1.0262696298067453E-8</v>
      </c>
    </row>
    <row r="266" spans="1:17" x14ac:dyDescent="0.25">
      <c r="A266">
        <f t="shared" si="25"/>
        <v>808</v>
      </c>
      <c r="B266">
        <v>7997</v>
      </c>
      <c r="C266">
        <f>Data!C266</f>
        <v>0.62392996100811915</v>
      </c>
      <c r="F266">
        <f t="shared" si="26"/>
        <v>0.62401622855613537</v>
      </c>
      <c r="G266">
        <f t="shared" si="28"/>
        <v>7.4420898407302578E-9</v>
      </c>
    </row>
    <row r="267" spans="1:17" x14ac:dyDescent="0.25">
      <c r="A267">
        <f t="shared" si="25"/>
        <v>838</v>
      </c>
      <c r="B267">
        <v>8027</v>
      </c>
      <c r="C267">
        <f>Data!C267</f>
        <v>0.62370498767831584</v>
      </c>
      <c r="F267">
        <f t="shared" si="26"/>
        <v>0.62378995973557561</v>
      </c>
      <c r="G267">
        <f t="shared" si="28"/>
        <v>7.2202505149574569E-9</v>
      </c>
    </row>
    <row r="268" spans="1:17" x14ac:dyDescent="0.25">
      <c r="A268">
        <f t="shared" si="25"/>
        <v>869</v>
      </c>
      <c r="B268">
        <v>8058</v>
      </c>
      <c r="C268">
        <f>Data!C268</f>
        <v>0.62359413386619356</v>
      </c>
      <c r="F268">
        <f t="shared" si="26"/>
        <v>0.62356563688383171</v>
      </c>
      <c r="G268">
        <f t="shared" si="28"/>
        <v>8.1207800373144756E-10</v>
      </c>
    </row>
    <row r="269" spans="1:17" x14ac:dyDescent="0.25">
      <c r="A269">
        <f t="shared" si="25"/>
        <v>898</v>
      </c>
      <c r="B269">
        <v>8087</v>
      </c>
      <c r="C269">
        <f>Data!C269</f>
        <v>0.62357258020950901</v>
      </c>
      <c r="F269">
        <f t="shared" si="26"/>
        <v>0.62336416839865494</v>
      </c>
      <c r="G269">
        <f t="shared" si="28"/>
        <v>4.3435482903472658E-8</v>
      </c>
    </row>
    <row r="270" spans="1:17" x14ac:dyDescent="0.25">
      <c r="A270">
        <f t="shared" si="25"/>
        <v>928</v>
      </c>
      <c r="B270">
        <v>8117</v>
      </c>
      <c r="C270">
        <f>Data!C270</f>
        <v>0.6232188705143884</v>
      </c>
      <c r="F270">
        <f t="shared" si="26"/>
        <v>0.62316393863593855</v>
      </c>
      <c r="G270">
        <f t="shared" si="28"/>
        <v>3.0175112700289525E-9</v>
      </c>
    </row>
    <row r="271" spans="1:17" x14ac:dyDescent="0.25">
      <c r="A271">
        <f t="shared" si="25"/>
        <v>959</v>
      </c>
      <c r="B271">
        <v>8148</v>
      </c>
      <c r="C271">
        <f>Data!C271</f>
        <v>0.62293279470748486</v>
      </c>
      <c r="F271">
        <f t="shared" si="26"/>
        <v>0.62296543089958578</v>
      </c>
      <c r="G271">
        <f t="shared" si="28"/>
        <v>1.065121034848222E-9</v>
      </c>
    </row>
    <row r="272" spans="1:17" x14ac:dyDescent="0.25">
      <c r="A272">
        <f t="shared" si="25"/>
        <v>988</v>
      </c>
      <c r="B272">
        <v>8177</v>
      </c>
      <c r="C272">
        <f>Data!C272</f>
        <v>0.62275752766848924</v>
      </c>
      <c r="F272">
        <f t="shared" si="26"/>
        <v>0.62278714744505614</v>
      </c>
      <c r="G272">
        <f t="shared" si="28"/>
        <v>8.7733116387323373E-10</v>
      </c>
    </row>
    <row r="273" spans="1:7" x14ac:dyDescent="0.25">
      <c r="A273">
        <f t="shared" si="25"/>
        <v>1018</v>
      </c>
      <c r="B273">
        <v>8207</v>
      </c>
      <c r="C273">
        <f>Data!C273</f>
        <v>0.62254831981379488</v>
      </c>
      <c r="F273">
        <f t="shared" si="26"/>
        <v>0.62260996016057624</v>
      </c>
      <c r="G273">
        <f t="shared" si="28"/>
        <v>3.7995323513257422E-9</v>
      </c>
    </row>
    <row r="274" spans="1:7" x14ac:dyDescent="0.25">
      <c r="A274">
        <f t="shared" si="25"/>
        <v>1048</v>
      </c>
      <c r="B274">
        <v>8237</v>
      </c>
      <c r="C274">
        <f>Data!C274</f>
        <v>0.6224674204043793</v>
      </c>
      <c r="F274">
        <f t="shared" si="26"/>
        <v>0.62243984858820178</v>
      </c>
      <c r="G274">
        <f t="shared" si="28"/>
        <v>7.6020504732686925E-10</v>
      </c>
    </row>
    <row r="275" spans="1:7" x14ac:dyDescent="0.25">
      <c r="A275">
        <f t="shared" si="25"/>
        <v>1079</v>
      </c>
      <c r="B275">
        <v>8268</v>
      </c>
      <c r="C275">
        <f>Data!C275</f>
        <v>0.62233555346614744</v>
      </c>
      <c r="F275">
        <f t="shared" si="26"/>
        <v>0.62227120001817215</v>
      </c>
      <c r="G275">
        <f t="shared" si="28"/>
        <v>4.1413662663077092E-9</v>
      </c>
    </row>
    <row r="276" spans="1:7" x14ac:dyDescent="0.25">
      <c r="A276">
        <f t="shared" si="25"/>
        <v>1108</v>
      </c>
      <c r="B276">
        <v>8297</v>
      </c>
      <c r="C276">
        <f>Data!C276</f>
        <v>0.62219170476683294</v>
      </c>
      <c r="F276">
        <f t="shared" si="26"/>
        <v>0.62211973363092299</v>
      </c>
      <c r="G276">
        <f t="shared" si="28"/>
        <v>5.1798444041690655E-9</v>
      </c>
    </row>
    <row r="277" spans="1:7" x14ac:dyDescent="0.25">
      <c r="A277">
        <f t="shared" si="25"/>
        <v>1138</v>
      </c>
      <c r="B277">
        <v>8327</v>
      </c>
      <c r="C277">
        <f>Data!C277</f>
        <v>0.62205675229990143</v>
      </c>
      <c r="F277">
        <f t="shared" si="26"/>
        <v>0.62196919852985344</v>
      </c>
      <c r="G277">
        <f t="shared" si="28"/>
        <v>7.6656626496159282E-9</v>
      </c>
    </row>
    <row r="278" spans="1:7" x14ac:dyDescent="0.25">
      <c r="A278">
        <f t="shared" si="25"/>
        <v>1169</v>
      </c>
      <c r="B278">
        <v>8358</v>
      </c>
      <c r="C278">
        <f>Data!C278</f>
        <v>0.62186954854403742</v>
      </c>
      <c r="F278">
        <f t="shared" si="26"/>
        <v>0.62181995806854762</v>
      </c>
      <c r="G278">
        <f t="shared" si="28"/>
        <v>2.4592152593046969E-9</v>
      </c>
    </row>
    <row r="279" spans="1:7" x14ac:dyDescent="0.25">
      <c r="A279">
        <f t="shared" si="25"/>
        <v>1198</v>
      </c>
      <c r="B279">
        <v>8387</v>
      </c>
      <c r="C279">
        <f>Data!C279</f>
        <v>0.62186245408023855</v>
      </c>
      <c r="F279">
        <f t="shared" si="26"/>
        <v>0.62168592246124044</v>
      </c>
      <c r="G279">
        <f t="shared" ref="G279:G300" si="29">POWER((C279-F279),2)</f>
        <v>3.1163412506093985E-8</v>
      </c>
    </row>
    <row r="280" spans="1:7" x14ac:dyDescent="0.25">
      <c r="A280">
        <f t="shared" si="25"/>
        <v>1228</v>
      </c>
      <c r="B280">
        <v>8417</v>
      </c>
      <c r="C280">
        <f>Data!C280</f>
        <v>0.62151725774167677</v>
      </c>
      <c r="F280">
        <f t="shared" si="26"/>
        <v>0.62155271096752662</v>
      </c>
      <c r="G280">
        <f t="shared" si="29"/>
        <v>1.2569312231609998E-9</v>
      </c>
    </row>
    <row r="281" spans="1:7" x14ac:dyDescent="0.25">
      <c r="A281">
        <f t="shared" si="25"/>
        <v>1259</v>
      </c>
      <c r="B281">
        <v>8448</v>
      </c>
      <c r="C281">
        <f>Data!C281</f>
        <v>0.62148457816398706</v>
      </c>
      <c r="F281">
        <f t="shared" si="26"/>
        <v>0.62142064512619244</v>
      </c>
      <c r="G281">
        <f t="shared" si="29"/>
        <v>4.0874333216478986E-9</v>
      </c>
    </row>
    <row r="282" spans="1:7" x14ac:dyDescent="0.25">
      <c r="A282">
        <f t="shared" si="25"/>
        <v>1288</v>
      </c>
      <c r="B282">
        <v>8477</v>
      </c>
      <c r="C282">
        <f>Data!C282</f>
        <v>0.62132636036021593</v>
      </c>
      <c r="F282">
        <f t="shared" si="26"/>
        <v>0.62130203436143805</v>
      </c>
      <c r="G282">
        <f t="shared" si="29"/>
        <v>5.9175421654168383E-10</v>
      </c>
    </row>
    <row r="283" spans="1:7" x14ac:dyDescent="0.25">
      <c r="A283">
        <f t="shared" si="25"/>
        <v>1318</v>
      </c>
      <c r="B283">
        <v>8507</v>
      </c>
      <c r="C283">
        <f>Data!C283</f>
        <v>0.62134816176008079</v>
      </c>
      <c r="F283">
        <f t="shared" si="26"/>
        <v>0.62118415287113193</v>
      </c>
      <c r="G283">
        <f t="shared" si="29"/>
        <v>2.6898915654236947E-8</v>
      </c>
    </row>
    <row r="284" spans="1:7" x14ac:dyDescent="0.25">
      <c r="A284">
        <f t="shared" si="25"/>
        <v>1349</v>
      </c>
      <c r="B284">
        <v>8538</v>
      </c>
      <c r="C284">
        <f>Data!C284</f>
        <v>0.62113591342090124</v>
      </c>
      <c r="F284">
        <f t="shared" si="26"/>
        <v>0.62106728519131693</v>
      </c>
      <c r="G284">
        <f t="shared" si="29"/>
        <v>4.7098338958769038E-9</v>
      </c>
    </row>
    <row r="285" spans="1:7" x14ac:dyDescent="0.25">
      <c r="A285">
        <f t="shared" si="25"/>
        <v>1378</v>
      </c>
      <c r="B285">
        <v>8567</v>
      </c>
      <c r="C285">
        <f>Data!C285</f>
        <v>0.62103037482610102</v>
      </c>
      <c r="F285">
        <f t="shared" si="26"/>
        <v>0.62096232417537311</v>
      </c>
      <c r="G285">
        <f t="shared" si="29"/>
        <v>4.6308910644909324E-9</v>
      </c>
    </row>
    <row r="286" spans="1:7" x14ac:dyDescent="0.25">
      <c r="A286">
        <f t="shared" si="25"/>
        <v>1408</v>
      </c>
      <c r="B286">
        <v>8597</v>
      </c>
      <c r="C286">
        <f>Data!C286</f>
        <v>0.62091226889542883</v>
      </c>
      <c r="F286">
        <f t="shared" si="26"/>
        <v>0.62085800850883865</v>
      </c>
      <c r="G286">
        <f t="shared" si="29"/>
        <v>2.9441895529154554E-9</v>
      </c>
    </row>
    <row r="287" spans="1:7" x14ac:dyDescent="0.25">
      <c r="A287">
        <f t="shared" si="25"/>
        <v>1439</v>
      </c>
      <c r="B287">
        <v>8628</v>
      </c>
      <c r="C287">
        <f>Data!C287</f>
        <v>0.62073927658926997</v>
      </c>
      <c r="F287">
        <f t="shared" si="26"/>
        <v>0.62075458998329602</v>
      </c>
      <c r="G287">
        <f t="shared" si="29"/>
        <v>2.345000365970886E-10</v>
      </c>
    </row>
    <row r="288" spans="1:7" x14ac:dyDescent="0.25">
      <c r="A288">
        <f t="shared" si="25"/>
        <v>1468</v>
      </c>
      <c r="B288">
        <v>8657</v>
      </c>
      <c r="C288">
        <f>Data!C288</f>
        <v>0.62063993157397712</v>
      </c>
      <c r="F288">
        <f t="shared" si="26"/>
        <v>0.62066170790053754</v>
      </c>
      <c r="G288">
        <f t="shared" si="29"/>
        <v>4.7420839846599796E-10</v>
      </c>
    </row>
    <row r="289" spans="1:13" x14ac:dyDescent="0.25">
      <c r="A289">
        <f t="shared" si="25"/>
        <v>1498</v>
      </c>
      <c r="B289">
        <v>8687</v>
      </c>
      <c r="C289">
        <f>Data!C289</f>
        <v>0.62057648679771782</v>
      </c>
      <c r="F289">
        <f t="shared" si="26"/>
        <v>0.6205693969002587</v>
      </c>
      <c r="G289">
        <f t="shared" si="29"/>
        <v>5.026664598087446E-11</v>
      </c>
    </row>
    <row r="290" spans="1:13" x14ac:dyDescent="0.25">
      <c r="A290">
        <f t="shared" si="25"/>
        <v>1529</v>
      </c>
      <c r="B290">
        <v>8718</v>
      </c>
      <c r="C290">
        <f>Data!C290</f>
        <v>0.62060824296900829</v>
      </c>
      <c r="F290">
        <f t="shared" si="26"/>
        <v>0.62047787979781999</v>
      </c>
      <c r="G290">
        <f t="shared" si="29"/>
        <v>1.6994556402272092E-8</v>
      </c>
    </row>
    <row r="291" spans="1:13" x14ac:dyDescent="0.25">
      <c r="A291">
        <f t="shared" si="25"/>
        <v>1558</v>
      </c>
      <c r="B291">
        <v>8747</v>
      </c>
      <c r="C291">
        <f>Data!C291</f>
        <v>0.62049137575423741</v>
      </c>
      <c r="F291">
        <f t="shared" si="26"/>
        <v>0.62039568660237521</v>
      </c>
      <c r="G291">
        <f t="shared" si="29"/>
        <v>9.1564137841070586E-9</v>
      </c>
    </row>
    <row r="292" spans="1:13" x14ac:dyDescent="0.25">
      <c r="A292">
        <f t="shared" si="25"/>
        <v>1588</v>
      </c>
      <c r="B292">
        <v>8777</v>
      </c>
      <c r="C292">
        <f>Data!C292</f>
        <v>0.62037385539835443</v>
      </c>
      <c r="F292">
        <f t="shared" si="26"/>
        <v>0.6203139987691324</v>
      </c>
      <c r="G292">
        <f t="shared" si="29"/>
        <v>3.5828160618238882E-9</v>
      </c>
    </row>
    <row r="293" spans="1:13" x14ac:dyDescent="0.25">
      <c r="A293">
        <f t="shared" si="25"/>
        <v>1619</v>
      </c>
      <c r="B293">
        <v>8808</v>
      </c>
      <c r="C293">
        <f>Data!C293</f>
        <v>0.62011471603177959</v>
      </c>
      <c r="F293">
        <f t="shared" si="26"/>
        <v>0.62023301347181892</v>
      </c>
      <c r="G293">
        <f t="shared" si="29"/>
        <v>1.3994284319858342E-8</v>
      </c>
    </row>
    <row r="294" spans="1:13" x14ac:dyDescent="0.25">
      <c r="A294">
        <f t="shared" si="25"/>
        <v>1648</v>
      </c>
      <c r="B294">
        <v>8837</v>
      </c>
      <c r="C294">
        <f>Data!C294</f>
        <v>0.62012066186810655</v>
      </c>
      <c r="F294">
        <f t="shared" si="26"/>
        <v>0.62016027908455296</v>
      </c>
      <c r="G294">
        <f t="shared" si="29"/>
        <v>1.5695238389615518E-9</v>
      </c>
    </row>
    <row r="295" spans="1:13" x14ac:dyDescent="0.25">
      <c r="A295">
        <f t="shared" si="25"/>
        <v>1678</v>
      </c>
      <c r="B295">
        <v>8867</v>
      </c>
      <c r="C295">
        <f>Data!C295</f>
        <v>0.62007050513515305</v>
      </c>
      <c r="F295">
        <f t="shared" si="26"/>
        <v>0.62008799190231301</v>
      </c>
      <c r="G295">
        <f t="shared" si="29"/>
        <v>3.0578702570657413E-10</v>
      </c>
    </row>
    <row r="296" spans="1:13" x14ac:dyDescent="0.25">
      <c r="A296">
        <f t="shared" si="25"/>
        <v>1709</v>
      </c>
      <c r="B296">
        <v>8898</v>
      </c>
      <c r="C296">
        <f>Data!C296</f>
        <v>0.6200313166684539</v>
      </c>
      <c r="F296">
        <f t="shared" si="26"/>
        <v>0.62001632640803728</v>
      </c>
      <c r="G296">
        <f t="shared" si="29"/>
        <v>2.2470790735824066E-10</v>
      </c>
    </row>
    <row r="297" spans="1:13" x14ac:dyDescent="0.25">
      <c r="A297">
        <f t="shared" si="25"/>
        <v>1738</v>
      </c>
      <c r="B297">
        <v>8927</v>
      </c>
      <c r="C297">
        <f>Data!C297</f>
        <v>0.61977001517957875</v>
      </c>
      <c r="F297">
        <f t="shared" si="26"/>
        <v>0.61995196230755034</v>
      </c>
      <c r="G297">
        <f t="shared" si="29"/>
        <v>3.3104757377111386E-8</v>
      </c>
    </row>
    <row r="298" spans="1:13" x14ac:dyDescent="0.25">
      <c r="A298">
        <f t="shared" si="25"/>
        <v>1768</v>
      </c>
      <c r="B298">
        <v>8957</v>
      </c>
      <c r="C298">
        <f>Data!C298</f>
        <v>0.61970589474010018</v>
      </c>
      <c r="F298">
        <f t="shared" si="26"/>
        <v>0.61988799394765204</v>
      </c>
      <c r="G298">
        <f t="shared" si="29"/>
        <v>3.3160121391013824E-8</v>
      </c>
    </row>
    <row r="299" spans="1:13" x14ac:dyDescent="0.25">
      <c r="A299">
        <f t="shared" si="25"/>
        <v>1799</v>
      </c>
      <c r="B299">
        <v>8988</v>
      </c>
      <c r="C299">
        <f>Data!C299</f>
        <v>0.61976738009302468</v>
      </c>
      <c r="F299">
        <f t="shared" si="26"/>
        <v>0.61982457573175165</v>
      </c>
      <c r="G299">
        <f t="shared" si="29"/>
        <v>3.2713410893860807E-9</v>
      </c>
    </row>
    <row r="300" spans="1:13" x14ac:dyDescent="0.25">
      <c r="A300">
        <f t="shared" si="25"/>
        <v>1828</v>
      </c>
      <c r="B300">
        <v>9017</v>
      </c>
      <c r="C300">
        <f>Data!C300</f>
        <v>0.61970316956511706</v>
      </c>
      <c r="F300">
        <f t="shared" si="26"/>
        <v>0.61976761866388841</v>
      </c>
      <c r="G300">
        <f t="shared" si="29"/>
        <v>4.1536863324387658E-9</v>
      </c>
    </row>
    <row r="301" spans="1:13" x14ac:dyDescent="0.25">
      <c r="A301">
        <f t="shared" si="25"/>
        <v>1858</v>
      </c>
      <c r="B301">
        <v>9047</v>
      </c>
      <c r="C301">
        <f>Data!C301</f>
        <v>0.61970792172975697</v>
      </c>
      <c r="F301">
        <f t="shared" si="26"/>
        <v>0.61971101179471355</v>
      </c>
    </row>
    <row r="302" spans="1:13" x14ac:dyDescent="0.25">
      <c r="A302">
        <f>B302-$B$302</f>
        <v>0</v>
      </c>
      <c r="B302">
        <v>9148</v>
      </c>
      <c r="C302">
        <f>Data!C302</f>
        <v>0.63941309897986742</v>
      </c>
      <c r="D302">
        <f>Data!C302</f>
        <v>0.63941309897986742</v>
      </c>
      <c r="M302" t="s">
        <v>22</v>
      </c>
    </row>
    <row r="303" spans="1:13" x14ac:dyDescent="0.25">
      <c r="A303">
        <f t="shared" ref="A303:A360" si="30">B303-$B$302</f>
        <v>30</v>
      </c>
      <c r="B303">
        <v>9178</v>
      </c>
      <c r="D303">
        <f>Data!C303</f>
        <v>0.65492650666382513</v>
      </c>
    </row>
    <row r="304" spans="1:13" x14ac:dyDescent="0.25">
      <c r="A304">
        <f t="shared" si="30"/>
        <v>61</v>
      </c>
      <c r="B304">
        <v>9209</v>
      </c>
      <c r="D304">
        <f>Data!C304</f>
        <v>0.65660014697927216</v>
      </c>
    </row>
    <row r="305" spans="1:18" x14ac:dyDescent="0.25">
      <c r="A305">
        <f t="shared" si="30"/>
        <v>91</v>
      </c>
      <c r="B305">
        <v>9239</v>
      </c>
      <c r="D305">
        <f>Data!C305</f>
        <v>0.65452318076632643</v>
      </c>
    </row>
    <row r="306" spans="1:18" x14ac:dyDescent="0.25">
      <c r="A306">
        <f t="shared" si="30"/>
        <v>120</v>
      </c>
      <c r="B306">
        <v>9268</v>
      </c>
      <c r="D306">
        <f>Data!C306</f>
        <v>0.65064118026395468</v>
      </c>
    </row>
    <row r="307" spans="1:18" x14ac:dyDescent="0.25">
      <c r="A307">
        <f t="shared" si="30"/>
        <v>151</v>
      </c>
      <c r="B307">
        <v>9299</v>
      </c>
      <c r="D307">
        <f>Data!C307</f>
        <v>0.64631339969182688</v>
      </c>
    </row>
    <row r="308" spans="1:18" x14ac:dyDescent="0.25">
      <c r="A308">
        <f t="shared" si="30"/>
        <v>181</v>
      </c>
      <c r="B308">
        <v>9329</v>
      </c>
      <c r="D308">
        <f>Data!C308</f>
        <v>0.6413683557249733</v>
      </c>
    </row>
    <row r="309" spans="1:18" x14ac:dyDescent="0.25">
      <c r="A309">
        <f t="shared" si="30"/>
        <v>210</v>
      </c>
      <c r="B309">
        <v>9358</v>
      </c>
      <c r="D309">
        <f>Data!C309</f>
        <v>0.63689762733782307</v>
      </c>
    </row>
    <row r="310" spans="1:18" x14ac:dyDescent="0.25">
      <c r="A310">
        <f t="shared" si="30"/>
        <v>240</v>
      </c>
      <c r="B310">
        <v>9388</v>
      </c>
      <c r="D310">
        <f>Data!C310</f>
        <v>0.63257108548159657</v>
      </c>
    </row>
    <row r="311" spans="1:18" x14ac:dyDescent="0.25">
      <c r="A311">
        <f t="shared" si="30"/>
        <v>271</v>
      </c>
      <c r="B311">
        <v>9419</v>
      </c>
      <c r="D311">
        <f>Data!C311</f>
        <v>0.62869014351826802</v>
      </c>
    </row>
    <row r="312" spans="1:18" x14ac:dyDescent="0.25">
      <c r="A312">
        <f t="shared" si="30"/>
        <v>300</v>
      </c>
      <c r="B312">
        <v>9448</v>
      </c>
      <c r="D312">
        <f>Data!C312</f>
        <v>0.62539103767488458</v>
      </c>
    </row>
    <row r="313" spans="1:18" x14ac:dyDescent="0.25">
      <c r="A313">
        <f t="shared" si="30"/>
        <v>330</v>
      </c>
      <c r="B313">
        <v>9478</v>
      </c>
      <c r="D313">
        <f>Data!C313</f>
        <v>0.62251845549951734</v>
      </c>
    </row>
    <row r="314" spans="1:18" x14ac:dyDescent="0.25">
      <c r="A314">
        <f t="shared" si="30"/>
        <v>361</v>
      </c>
      <c r="B314">
        <v>9509</v>
      </c>
      <c r="D314">
        <f>Data!C314</f>
        <v>0.62036847261471006</v>
      </c>
    </row>
    <row r="315" spans="1:18" x14ac:dyDescent="0.25">
      <c r="A315">
        <f t="shared" si="30"/>
        <v>390</v>
      </c>
      <c r="B315">
        <v>9538</v>
      </c>
      <c r="D315">
        <f>Data!C315</f>
        <v>0.61901379038282223</v>
      </c>
    </row>
    <row r="316" spans="1:18" x14ac:dyDescent="0.25">
      <c r="A316">
        <f t="shared" si="30"/>
        <v>420</v>
      </c>
      <c r="B316">
        <v>9568</v>
      </c>
      <c r="D316">
        <f>Data!C316</f>
        <v>0.61839332884886011</v>
      </c>
    </row>
    <row r="317" spans="1:18" x14ac:dyDescent="0.25">
      <c r="A317">
        <f t="shared" si="30"/>
        <v>451</v>
      </c>
      <c r="B317">
        <v>9599</v>
      </c>
      <c r="D317">
        <f>Data!C317</f>
        <v>0.61812439236561045</v>
      </c>
    </row>
    <row r="318" spans="1:18" x14ac:dyDescent="0.25">
      <c r="A318">
        <f t="shared" si="30"/>
        <v>480</v>
      </c>
      <c r="B318">
        <v>9628</v>
      </c>
      <c r="D318">
        <f>Data!C318</f>
        <v>0.61866805351368537</v>
      </c>
    </row>
    <row r="319" spans="1:18" x14ac:dyDescent="0.25">
      <c r="A319">
        <f t="shared" si="30"/>
        <v>510</v>
      </c>
      <c r="B319">
        <v>9658</v>
      </c>
      <c r="D319">
        <f>Data!C319</f>
        <v>0.62002512308894675</v>
      </c>
      <c r="P319" t="s">
        <v>7</v>
      </c>
    </row>
    <row r="320" spans="1:18" x14ac:dyDescent="0.25">
      <c r="A320">
        <f t="shared" si="30"/>
        <v>541</v>
      </c>
      <c r="B320">
        <v>9689</v>
      </c>
      <c r="D320">
        <f>Data!C320</f>
        <v>0.62234471996381779</v>
      </c>
      <c r="P320" t="s">
        <v>4</v>
      </c>
      <c r="Q320" t="s">
        <v>5</v>
      </c>
      <c r="R320" t="s">
        <v>6</v>
      </c>
    </row>
    <row r="321" spans="1:18" x14ac:dyDescent="0.25">
      <c r="A321">
        <f t="shared" si="30"/>
        <v>570</v>
      </c>
      <c r="B321">
        <v>9718</v>
      </c>
      <c r="D321">
        <f>Data!C321</f>
        <v>0.62540653288470582</v>
      </c>
      <c r="P321">
        <v>0.70274923193498851</v>
      </c>
      <c r="Q321">
        <v>0.78141617076654435</v>
      </c>
      <c r="R321">
        <v>3.7437952115476208E-3</v>
      </c>
    </row>
    <row r="322" spans="1:18" x14ac:dyDescent="0.25">
      <c r="A322">
        <f t="shared" si="30"/>
        <v>600</v>
      </c>
      <c r="B322">
        <v>9748</v>
      </c>
      <c r="D322">
        <f>Data!C322</f>
        <v>0.62970744458282668</v>
      </c>
      <c r="R322">
        <f>1/R321</f>
        <v>267.10862734038733</v>
      </c>
    </row>
    <row r="323" spans="1:18" x14ac:dyDescent="0.25">
      <c r="A323">
        <f t="shared" si="30"/>
        <v>631</v>
      </c>
      <c r="B323">
        <v>9779</v>
      </c>
      <c r="D323">
        <f>Data!C323</f>
        <v>0.63462298458911925</v>
      </c>
      <c r="P323">
        <f>SUM(G317:G359)</f>
        <v>1.5515503949129953E-4</v>
      </c>
    </row>
    <row r="324" spans="1:18" x14ac:dyDescent="0.25">
      <c r="A324">
        <f t="shared" si="30"/>
        <v>660</v>
      </c>
      <c r="B324">
        <v>9808</v>
      </c>
      <c r="D324">
        <f>Data!C324</f>
        <v>0.63972514277648607</v>
      </c>
    </row>
    <row r="325" spans="1:18" x14ac:dyDescent="0.25">
      <c r="A325">
        <f t="shared" si="30"/>
        <v>690</v>
      </c>
      <c r="B325">
        <v>9838</v>
      </c>
      <c r="D325">
        <f>Data!C325</f>
        <v>0.64523010885288379</v>
      </c>
    </row>
    <row r="326" spans="1:18" x14ac:dyDescent="0.25">
      <c r="A326">
        <f t="shared" si="30"/>
        <v>721</v>
      </c>
      <c r="B326">
        <v>9869</v>
      </c>
      <c r="D326">
        <f>Data!C326</f>
        <v>0.65062989668819793</v>
      </c>
      <c r="E326">
        <f t="shared" ref="E326:E359" si="31">$P$321-($Q$321*EXP(-$R$321*A326))</f>
        <v>0.65019574080871245</v>
      </c>
      <c r="G326">
        <f t="shared" ref="G326:G359" si="32">100*POWER((D326-E326),2)</f>
        <v>1.8849132769180722E-5</v>
      </c>
    </row>
    <row r="327" spans="1:18" x14ac:dyDescent="0.25">
      <c r="A327">
        <f t="shared" si="30"/>
        <v>751</v>
      </c>
      <c r="B327">
        <v>9899</v>
      </c>
      <c r="D327">
        <f>Data!C327</f>
        <v>0.65594110507550807</v>
      </c>
      <c r="E327">
        <f t="shared" si="31"/>
        <v>0.65577882925459174</v>
      </c>
      <c r="G327">
        <f t="shared" si="32"/>
        <v>2.6333442054066995E-6</v>
      </c>
    </row>
    <row r="328" spans="1:18" x14ac:dyDescent="0.25">
      <c r="A328">
        <f t="shared" si="30"/>
        <v>780</v>
      </c>
      <c r="B328">
        <v>9928</v>
      </c>
      <c r="D328">
        <f>Data!C328</f>
        <v>0.66033332139661649</v>
      </c>
      <c r="E328">
        <f t="shared" si="31"/>
        <v>0.6606113303017126</v>
      </c>
      <c r="G328">
        <f t="shared" si="32"/>
        <v>7.7288951312735349E-6</v>
      </c>
    </row>
    <row r="329" spans="1:18" x14ac:dyDescent="0.25">
      <c r="A329">
        <f t="shared" si="30"/>
        <v>811</v>
      </c>
      <c r="B329">
        <v>9959</v>
      </c>
      <c r="D329">
        <f>Data!C329</f>
        <v>0.66482080623159689</v>
      </c>
      <c r="E329">
        <f t="shared" si="31"/>
        <v>0.66522863775187591</v>
      </c>
      <c r="G329">
        <f t="shared" si="32"/>
        <v>1.6632654893308995E-5</v>
      </c>
    </row>
    <row r="330" spans="1:18" x14ac:dyDescent="0.25">
      <c r="A330">
        <f t="shared" si="30"/>
        <v>841</v>
      </c>
      <c r="B330">
        <v>9989</v>
      </c>
      <c r="D330">
        <f>Data!C330</f>
        <v>0.6688177820917266</v>
      </c>
      <c r="E330">
        <f t="shared" si="31"/>
        <v>0.6692146868492217</v>
      </c>
      <c r="G330">
        <f t="shared" si="32"/>
        <v>1.5753338652224247E-5</v>
      </c>
    </row>
    <row r="331" spans="1:18" x14ac:dyDescent="0.25">
      <c r="A331">
        <f t="shared" si="30"/>
        <v>870</v>
      </c>
      <c r="B331">
        <v>10018</v>
      </c>
      <c r="D331">
        <f>Data!C331</f>
        <v>0.67252372728134713</v>
      </c>
      <c r="E331">
        <f t="shared" si="31"/>
        <v>0.67266485365627193</v>
      </c>
      <c r="G331">
        <f t="shared" si="32"/>
        <v>1.9916653699416584E-6</v>
      </c>
    </row>
    <row r="332" spans="1:18" x14ac:dyDescent="0.25">
      <c r="A332">
        <f t="shared" si="30"/>
        <v>901</v>
      </c>
      <c r="B332">
        <v>10049</v>
      </c>
      <c r="D332">
        <f>Data!C332</f>
        <v>0.67578850943320745</v>
      </c>
      <c r="E332">
        <f t="shared" si="31"/>
        <v>0.67596138287523422</v>
      </c>
      <c r="G332">
        <f t="shared" si="32"/>
        <v>2.9885226958181747E-6</v>
      </c>
    </row>
    <row r="333" spans="1:18" x14ac:dyDescent="0.25">
      <c r="A333">
        <f t="shared" si="30"/>
        <v>931</v>
      </c>
      <c r="B333">
        <v>10079</v>
      </c>
      <c r="D333">
        <f>Data!C333</f>
        <v>0.67878462536710615</v>
      </c>
      <c r="E333">
        <f t="shared" si="31"/>
        <v>0.67880722484253775</v>
      </c>
      <c r="G333">
        <f t="shared" si="32"/>
        <v>5.1073628978326686E-8</v>
      </c>
    </row>
    <row r="334" spans="1:18" x14ac:dyDescent="0.25">
      <c r="A334">
        <f t="shared" si="30"/>
        <v>960</v>
      </c>
      <c r="B334">
        <v>10108</v>
      </c>
      <c r="D334">
        <f>Data!C334</f>
        <v>0.68142604063316337</v>
      </c>
      <c r="E334">
        <f t="shared" si="31"/>
        <v>0.68127047335100177</v>
      </c>
      <c r="G334">
        <f t="shared" si="32"/>
        <v>2.4201179279145311E-6</v>
      </c>
    </row>
    <row r="335" spans="1:18" x14ac:dyDescent="0.25">
      <c r="A335">
        <f t="shared" si="30"/>
        <v>990</v>
      </c>
      <c r="B335">
        <v>10138</v>
      </c>
      <c r="D335">
        <f>Data!C335</f>
        <v>0.68380417246490277</v>
      </c>
      <c r="E335">
        <f t="shared" si="31"/>
        <v>0.68355229719014399</v>
      </c>
      <c r="G335">
        <f t="shared" si="32"/>
        <v>6.3441154034812825E-6</v>
      </c>
    </row>
    <row r="336" spans="1:18" x14ac:dyDescent="0.25">
      <c r="A336">
        <f t="shared" si="30"/>
        <v>1021</v>
      </c>
      <c r="B336">
        <v>10169</v>
      </c>
      <c r="D336">
        <f>Data!C336</f>
        <v>0.68578769445466792</v>
      </c>
      <c r="E336">
        <f t="shared" si="31"/>
        <v>0.68565582267152858</v>
      </c>
      <c r="G336">
        <f t="shared" si="32"/>
        <v>1.7390167188348271E-6</v>
      </c>
    </row>
    <row r="337" spans="1:7" x14ac:dyDescent="0.25">
      <c r="A337">
        <f t="shared" si="30"/>
        <v>1050</v>
      </c>
      <c r="B337">
        <v>10198</v>
      </c>
      <c r="D337">
        <f>Data!C337</f>
        <v>0.68760342674506014</v>
      </c>
      <c r="E337">
        <f t="shared" si="31"/>
        <v>0.6874144603124831</v>
      </c>
      <c r="G337">
        <f t="shared" si="32"/>
        <v>3.5708312640893904E-6</v>
      </c>
    </row>
    <row r="338" spans="1:7" x14ac:dyDescent="0.25">
      <c r="A338">
        <f t="shared" si="30"/>
        <v>1080</v>
      </c>
      <c r="B338">
        <v>10228</v>
      </c>
      <c r="D338">
        <f>Data!C338</f>
        <v>0.68945019449931</v>
      </c>
      <c r="E338">
        <f t="shared" si="31"/>
        <v>0.6890435697099937</v>
      </c>
      <c r="G338">
        <f t="shared" si="32"/>
        <v>1.6534371928652625E-5</v>
      </c>
    </row>
    <row r="339" spans="1:7" x14ac:dyDescent="0.25">
      <c r="A339">
        <f t="shared" si="30"/>
        <v>1111</v>
      </c>
      <c r="B339">
        <v>10259</v>
      </c>
      <c r="D339">
        <f>Data!C339</f>
        <v>0.69085690279905698</v>
      </c>
      <c r="E339">
        <f t="shared" si="31"/>
        <v>0.69054538289593825</v>
      </c>
      <c r="G339">
        <f t="shared" si="32"/>
        <v>9.7044650039102167E-6</v>
      </c>
    </row>
    <row r="340" spans="1:7" x14ac:dyDescent="0.25">
      <c r="A340">
        <f t="shared" si="30"/>
        <v>1140</v>
      </c>
      <c r="B340">
        <v>10288</v>
      </c>
      <c r="D340">
        <f>Data!C340</f>
        <v>0.69170990509087449</v>
      </c>
      <c r="E340">
        <f t="shared" si="31"/>
        <v>0.69180096321662243</v>
      </c>
      <c r="G340">
        <f t="shared" si="32"/>
        <v>8.2915822647285288E-7</v>
      </c>
    </row>
    <row r="341" spans="1:7" x14ac:dyDescent="0.25">
      <c r="A341">
        <f t="shared" si="30"/>
        <v>1170</v>
      </c>
      <c r="B341">
        <v>10318</v>
      </c>
      <c r="D341">
        <f>Data!C341</f>
        <v>0.69292706733559883</v>
      </c>
      <c r="E341">
        <f t="shared" si="31"/>
        <v>0.69296406677594669</v>
      </c>
      <c r="G341">
        <f t="shared" si="32"/>
        <v>1.3689585860542066E-7</v>
      </c>
    </row>
    <row r="342" spans="1:7" x14ac:dyDescent="0.25">
      <c r="A342">
        <f t="shared" si="30"/>
        <v>1201</v>
      </c>
      <c r="B342">
        <v>10349</v>
      </c>
      <c r="D342">
        <f>Data!C342</f>
        <v>0.69414328365181688</v>
      </c>
      <c r="E342">
        <f t="shared" si="31"/>
        <v>0.69403628713431031</v>
      </c>
      <c r="G342">
        <f t="shared" si="32"/>
        <v>1.1448254758532343E-6</v>
      </c>
    </row>
    <row r="343" spans="1:7" x14ac:dyDescent="0.25">
      <c r="A343">
        <f t="shared" si="30"/>
        <v>1231</v>
      </c>
      <c r="B343">
        <v>10379</v>
      </c>
      <c r="D343">
        <f>Data!C343</f>
        <v>0.69512547275109771</v>
      </c>
      <c r="E343">
        <f t="shared" si="31"/>
        <v>0.69496191815146513</v>
      </c>
      <c r="G343">
        <f t="shared" si="32"/>
        <v>2.6750107060972232E-6</v>
      </c>
    </row>
    <row r="344" spans="1:7" x14ac:dyDescent="0.25">
      <c r="A344">
        <f t="shared" si="30"/>
        <v>1260</v>
      </c>
      <c r="B344">
        <v>10408</v>
      </c>
      <c r="D344">
        <f>Data!C344</f>
        <v>0.69584072983467837</v>
      </c>
      <c r="E344">
        <f t="shared" si="31"/>
        <v>0.69576310783402329</v>
      </c>
      <c r="G344">
        <f t="shared" si="32"/>
        <v>6.0251749856982501E-7</v>
      </c>
    </row>
    <row r="345" spans="1:7" x14ac:dyDescent="0.25">
      <c r="A345">
        <f t="shared" si="30"/>
        <v>1291</v>
      </c>
      <c r="B345">
        <v>10439</v>
      </c>
      <c r="D345">
        <f>Data!C345</f>
        <v>0.69642252091040924</v>
      </c>
      <c r="E345">
        <f t="shared" si="31"/>
        <v>0.69652862015449635</v>
      </c>
      <c r="G345">
        <f t="shared" si="32"/>
        <v>1.1257049595856153E-6</v>
      </c>
    </row>
    <row r="346" spans="1:7" x14ac:dyDescent="0.25">
      <c r="A346">
        <f t="shared" si="30"/>
        <v>1321</v>
      </c>
      <c r="B346">
        <v>10469</v>
      </c>
      <c r="D346">
        <f>Data!C346</f>
        <v>0.69718045738732026</v>
      </c>
      <c r="E346">
        <f t="shared" si="31"/>
        <v>0.69718947493338279</v>
      </c>
      <c r="G346">
        <f t="shared" si="32"/>
        <v>8.1316136989824708E-9</v>
      </c>
    </row>
    <row r="347" spans="1:7" x14ac:dyDescent="0.25">
      <c r="A347">
        <f t="shared" si="30"/>
        <v>1350</v>
      </c>
      <c r="B347">
        <v>10498</v>
      </c>
      <c r="D347">
        <f>Data!C347</f>
        <v>0.69767071861899077</v>
      </c>
      <c r="E347">
        <f t="shared" si="31"/>
        <v>0.6977614847523067</v>
      </c>
      <c r="G347">
        <f t="shared" si="32"/>
        <v>8.238490957125859E-7</v>
      </c>
    </row>
    <row r="348" spans="1:7" x14ac:dyDescent="0.25">
      <c r="A348">
        <f t="shared" si="30"/>
        <v>1381</v>
      </c>
      <c r="B348">
        <v>10529</v>
      </c>
      <c r="D348">
        <f>Data!C348</f>
        <v>0.69794623155757107</v>
      </c>
      <c r="E348">
        <f t="shared" si="31"/>
        <v>0.69830802269875114</v>
      </c>
      <c r="G348">
        <f t="shared" si="32"/>
        <v>1.3089282983637579E-5</v>
      </c>
    </row>
    <row r="349" spans="1:7" x14ac:dyDescent="0.25">
      <c r="A349">
        <f t="shared" si="30"/>
        <v>1411</v>
      </c>
      <c r="B349">
        <v>10559</v>
      </c>
      <c r="D349">
        <f>Data!C349</f>
        <v>0.69851687419018937</v>
      </c>
      <c r="E349">
        <f t="shared" si="31"/>
        <v>0.69877984033524243</v>
      </c>
      <c r="G349">
        <f t="shared" si="32"/>
        <v>6.9151193444065021E-6</v>
      </c>
    </row>
    <row r="350" spans="1:7" x14ac:dyDescent="0.25">
      <c r="A350">
        <f t="shared" si="30"/>
        <v>1440</v>
      </c>
      <c r="B350">
        <v>10588</v>
      </c>
      <c r="D350">
        <f>Data!C350</f>
        <v>0.69894324020345433</v>
      </c>
      <c r="E350">
        <f t="shared" si="31"/>
        <v>0.69918822706321515</v>
      </c>
      <c r="G350">
        <f t="shared" si="32"/>
        <v>6.0018561455468027E-6</v>
      </c>
    </row>
    <row r="351" spans="1:7" x14ac:dyDescent="0.25">
      <c r="A351">
        <f t="shared" si="30"/>
        <v>1470</v>
      </c>
      <c r="B351">
        <v>10618</v>
      </c>
      <c r="D351">
        <f>Data!C351</f>
        <v>0.69936568737004945</v>
      </c>
      <c r="E351">
        <f t="shared" si="31"/>
        <v>0.6995665350448399</v>
      </c>
      <c r="G351">
        <f t="shared" si="32"/>
        <v>4.0339788468730262E-6</v>
      </c>
    </row>
    <row r="352" spans="1:7" x14ac:dyDescent="0.25">
      <c r="A352">
        <f t="shared" si="30"/>
        <v>1501</v>
      </c>
      <c r="B352">
        <v>10649</v>
      </c>
      <c r="D352">
        <f>Data!C352</f>
        <v>0.69985570085853954</v>
      </c>
      <c r="E352">
        <f t="shared" si="31"/>
        <v>0.69991528259734948</v>
      </c>
      <c r="G352">
        <f t="shared" si="32"/>
        <v>3.549983599615064E-7</v>
      </c>
    </row>
    <row r="353" spans="1:13" x14ac:dyDescent="0.25">
      <c r="A353">
        <f t="shared" si="30"/>
        <v>1530</v>
      </c>
      <c r="B353">
        <v>10678</v>
      </c>
      <c r="D353">
        <f>Data!C353</f>
        <v>0.70023229301467493</v>
      </c>
      <c r="E353">
        <f t="shared" si="31"/>
        <v>0.70020685052864473</v>
      </c>
      <c r="G353">
        <f t="shared" si="32"/>
        <v>6.4732009539706041E-8</v>
      </c>
    </row>
    <row r="354" spans="1:13" x14ac:dyDescent="0.25">
      <c r="A354">
        <f t="shared" si="30"/>
        <v>1560</v>
      </c>
      <c r="B354">
        <v>10708</v>
      </c>
      <c r="D354">
        <f>Data!C354</f>
        <v>0.70052298585357498</v>
      </c>
      <c r="E354">
        <f t="shared" si="31"/>
        <v>0.7004769437222762</v>
      </c>
      <c r="G354">
        <f t="shared" si="32"/>
        <v>2.1198778545335029E-7</v>
      </c>
    </row>
    <row r="355" spans="1:13" x14ac:dyDescent="0.25">
      <c r="A355">
        <f t="shared" si="30"/>
        <v>1591</v>
      </c>
      <c r="B355">
        <v>10739</v>
      </c>
      <c r="D355">
        <f>Data!C355</f>
        <v>0.70066555079277348</v>
      </c>
      <c r="E355">
        <f t="shared" si="31"/>
        <v>0.7007259322311199</v>
      </c>
      <c r="G355">
        <f t="shared" si="32"/>
        <v>3.6459180967816699E-7</v>
      </c>
    </row>
    <row r="356" spans="1:13" x14ac:dyDescent="0.25">
      <c r="A356">
        <f t="shared" si="30"/>
        <v>1620</v>
      </c>
      <c r="B356">
        <v>10768</v>
      </c>
      <c r="D356">
        <f>Data!C356</f>
        <v>0.70094430691480514</v>
      </c>
      <c r="E356">
        <f t="shared" si="31"/>
        <v>0.70093409731763445</v>
      </c>
      <c r="G356">
        <f t="shared" si="32"/>
        <v>1.042358743876599E-8</v>
      </c>
    </row>
    <row r="357" spans="1:13" x14ac:dyDescent="0.25">
      <c r="A357">
        <f t="shared" si="30"/>
        <v>1650</v>
      </c>
      <c r="B357">
        <v>10798</v>
      </c>
      <c r="D357">
        <f>Data!C357</f>
        <v>0.70124770222222077</v>
      </c>
      <c r="E357">
        <f t="shared" si="31"/>
        <v>0.70112693050326458</v>
      </c>
      <c r="G357">
        <f t="shared" si="32"/>
        <v>1.4585808099633395E-6</v>
      </c>
    </row>
    <row r="358" spans="1:13" x14ac:dyDescent="0.25">
      <c r="A358">
        <f t="shared" si="30"/>
        <v>1681</v>
      </c>
      <c r="B358">
        <v>10829</v>
      </c>
      <c r="D358">
        <f>Data!C358</f>
        <v>0.70137441159788128</v>
      </c>
      <c r="E358">
        <f t="shared" si="31"/>
        <v>0.70130469598746692</v>
      </c>
      <c r="G358">
        <f t="shared" si="32"/>
        <v>4.8602663354462517E-7</v>
      </c>
    </row>
    <row r="359" spans="1:13" x14ac:dyDescent="0.25">
      <c r="A359">
        <f t="shared" si="30"/>
        <v>1710</v>
      </c>
      <c r="B359">
        <v>10858</v>
      </c>
      <c r="D359">
        <f>Data!C359</f>
        <v>0.70173395451879217</v>
      </c>
      <c r="E359">
        <f t="shared" si="31"/>
        <v>0.70145331556661972</v>
      </c>
      <c r="G359">
        <f t="shared" si="32"/>
        <v>7.8758221476451647E-6</v>
      </c>
    </row>
    <row r="360" spans="1:13" x14ac:dyDescent="0.25">
      <c r="A360">
        <f t="shared" si="30"/>
        <v>1740</v>
      </c>
      <c r="B360">
        <v>10888</v>
      </c>
      <c r="D360">
        <f>Data!C360</f>
        <v>0.70181870520855572</v>
      </c>
    </row>
    <row r="361" spans="1:13" x14ac:dyDescent="0.25">
      <c r="A361">
        <f>B361-$B$361</f>
        <v>0</v>
      </c>
      <c r="B361">
        <v>10919</v>
      </c>
      <c r="C361">
        <f>Data!C361</f>
        <v>0.70200280091361233</v>
      </c>
      <c r="D361">
        <f>Data!C361</f>
        <v>0.70200280091361233</v>
      </c>
      <c r="F361">
        <f>$O$380+($P$380*EXP(-$Q$380*A361))</f>
        <v>0.63867213165181691</v>
      </c>
      <c r="M361" t="s">
        <v>12</v>
      </c>
    </row>
    <row r="362" spans="1:13" x14ac:dyDescent="0.25">
      <c r="A362">
        <f t="shared" ref="A362:A420" si="33">B362-$B$361</f>
        <v>87</v>
      </c>
      <c r="B362">
        <v>11006</v>
      </c>
      <c r="C362">
        <f>Data!C362</f>
        <v>0.6946407519578226</v>
      </c>
      <c r="F362">
        <f t="shared" ref="F362:F421" si="34">$O$380+($P$380*EXP(-$Q$380*A362))</f>
        <v>0.63605667873645588</v>
      </c>
    </row>
    <row r="363" spans="1:13" x14ac:dyDescent="0.25">
      <c r="A363">
        <f t="shared" si="33"/>
        <v>117</v>
      </c>
      <c r="B363">
        <v>11036</v>
      </c>
      <c r="C363">
        <f>Data!C363</f>
        <v>0.67136372614494577</v>
      </c>
      <c r="F363">
        <f t="shared" si="34"/>
        <v>0.63523848338128697</v>
      </c>
    </row>
    <row r="364" spans="1:13" x14ac:dyDescent="0.25">
      <c r="A364">
        <f t="shared" si="33"/>
        <v>147</v>
      </c>
      <c r="B364">
        <v>11066</v>
      </c>
      <c r="C364">
        <f>Data!C364</f>
        <v>0.65484553968808734</v>
      </c>
      <c r="F364">
        <f t="shared" si="34"/>
        <v>0.6344598416912488</v>
      </c>
    </row>
    <row r="365" spans="1:13" x14ac:dyDescent="0.25">
      <c r="A365">
        <f t="shared" si="33"/>
        <v>177</v>
      </c>
      <c r="B365">
        <v>11096</v>
      </c>
      <c r="C365">
        <f>Data!C365</f>
        <v>0.64503797275552155</v>
      </c>
      <c r="F365">
        <f t="shared" si="34"/>
        <v>0.63371884154056923</v>
      </c>
    </row>
    <row r="366" spans="1:13" x14ac:dyDescent="0.25">
      <c r="A366">
        <f t="shared" si="33"/>
        <v>207</v>
      </c>
      <c r="B366">
        <v>11126</v>
      </c>
      <c r="C366">
        <f>Data!C366</f>
        <v>0.63933024014711703</v>
      </c>
      <c r="F366">
        <f t="shared" si="34"/>
        <v>0.63301366324054753</v>
      </c>
    </row>
    <row r="367" spans="1:13" x14ac:dyDescent="0.25">
      <c r="A367">
        <f t="shared" si="33"/>
        <v>237</v>
      </c>
      <c r="B367">
        <v>11156</v>
      </c>
      <c r="C367">
        <f>Data!C367</f>
        <v>0.6362019194433769</v>
      </c>
      <c r="F367">
        <f t="shared" si="34"/>
        <v>0.63234257507090896</v>
      </c>
    </row>
    <row r="368" spans="1:13" x14ac:dyDescent="0.25">
      <c r="A368">
        <f t="shared" si="33"/>
        <v>267</v>
      </c>
      <c r="B368">
        <v>11186</v>
      </c>
      <c r="C368">
        <f>Data!C368</f>
        <v>0.63436575960166486</v>
      </c>
      <c r="F368">
        <f t="shared" si="34"/>
        <v>0.63170392902718486</v>
      </c>
    </row>
    <row r="369" spans="1:17" x14ac:dyDescent="0.25">
      <c r="A369">
        <f t="shared" si="33"/>
        <v>297</v>
      </c>
      <c r="B369">
        <v>11216</v>
      </c>
      <c r="C369">
        <f>Data!C369</f>
        <v>0.63278815355173801</v>
      </c>
      <c r="F369">
        <f t="shared" si="34"/>
        <v>0.63109615677367603</v>
      </c>
    </row>
    <row r="370" spans="1:17" x14ac:dyDescent="0.25">
      <c r="A370">
        <f t="shared" si="33"/>
        <v>327</v>
      </c>
      <c r="B370">
        <v>11246</v>
      </c>
      <c r="C370">
        <f>Data!C370</f>
        <v>0.63161328782451975</v>
      </c>
      <c r="F370">
        <f t="shared" si="34"/>
        <v>0.63051776579205931</v>
      </c>
    </row>
    <row r="371" spans="1:17" x14ac:dyDescent="0.25">
      <c r="A371">
        <f t="shared" si="33"/>
        <v>358</v>
      </c>
      <c r="B371">
        <v>11277</v>
      </c>
      <c r="C371">
        <f>Data!C371</f>
        <v>0.6306419543809566</v>
      </c>
      <c r="F371">
        <f t="shared" si="34"/>
        <v>0.62994945362979216</v>
      </c>
    </row>
    <row r="372" spans="1:17" x14ac:dyDescent="0.25">
      <c r="A372">
        <f t="shared" si="33"/>
        <v>387</v>
      </c>
      <c r="B372">
        <v>11306</v>
      </c>
      <c r="C372">
        <f>Data!C372</f>
        <v>0.6298275775031561</v>
      </c>
      <c r="F372">
        <f t="shared" si="34"/>
        <v>0.62944351484403582</v>
      </c>
      <c r="G372">
        <f t="shared" ref="G372:G378" si="35">POWER((C372-F372),2)</f>
        <v>1.4750412613053786E-7</v>
      </c>
    </row>
    <row r="373" spans="1:17" x14ac:dyDescent="0.25">
      <c r="A373">
        <f t="shared" si="33"/>
        <v>417</v>
      </c>
      <c r="B373">
        <v>11336</v>
      </c>
      <c r="C373">
        <f>Data!C373</f>
        <v>0.62913867128511436</v>
      </c>
      <c r="F373">
        <f t="shared" si="34"/>
        <v>0.62894501681836545</v>
      </c>
      <c r="G373">
        <f t="shared" si="35"/>
        <v>3.7502052491802692E-8</v>
      </c>
    </row>
    <row r="374" spans="1:17" x14ac:dyDescent="0.25">
      <c r="A374">
        <f t="shared" si="33"/>
        <v>448</v>
      </c>
      <c r="B374">
        <v>11367</v>
      </c>
      <c r="C374">
        <f>Data!C374</f>
        <v>0.62837204127478608</v>
      </c>
      <c r="F374">
        <f t="shared" si="34"/>
        <v>0.62845520542804478</v>
      </c>
      <c r="G374">
        <f t="shared" si="35"/>
        <v>6.9162763872378664E-9</v>
      </c>
    </row>
    <row r="375" spans="1:17" x14ac:dyDescent="0.25">
      <c r="A375">
        <f t="shared" si="33"/>
        <v>477</v>
      </c>
      <c r="B375">
        <v>11396</v>
      </c>
      <c r="C375">
        <f>Data!C375</f>
        <v>0.62793506734898363</v>
      </c>
      <c r="F375">
        <f t="shared" si="34"/>
        <v>0.62801915180026413</v>
      </c>
      <c r="G375">
        <f t="shared" si="35"/>
        <v>7.0701949471423142E-9</v>
      </c>
    </row>
    <row r="376" spans="1:17" x14ac:dyDescent="0.25">
      <c r="A376">
        <f t="shared" si="33"/>
        <v>507</v>
      </c>
      <c r="B376">
        <v>11426</v>
      </c>
      <c r="C376">
        <f>Data!C376</f>
        <v>0.62747595419170665</v>
      </c>
      <c r="F376">
        <f t="shared" si="34"/>
        <v>0.62758951114282746</v>
      </c>
      <c r="G376">
        <f t="shared" si="35"/>
        <v>1.289518114785355E-8</v>
      </c>
    </row>
    <row r="377" spans="1:17" x14ac:dyDescent="0.25">
      <c r="A377">
        <f t="shared" si="33"/>
        <v>538</v>
      </c>
      <c r="B377">
        <v>11457</v>
      </c>
      <c r="C377">
        <f>Data!C377</f>
        <v>0.62689116767570519</v>
      </c>
      <c r="F377">
        <f t="shared" si="34"/>
        <v>0.62716735723865835</v>
      </c>
      <c r="G377">
        <f t="shared" si="35"/>
        <v>7.6280674684261023E-8</v>
      </c>
    </row>
    <row r="378" spans="1:17" x14ac:dyDescent="0.25">
      <c r="A378">
        <f t="shared" si="33"/>
        <v>567</v>
      </c>
      <c r="B378">
        <v>11486</v>
      </c>
      <c r="C378">
        <f>Data!C378</f>
        <v>0.62658196166460634</v>
      </c>
      <c r="F378">
        <f t="shared" si="34"/>
        <v>0.62679153555498102</v>
      </c>
      <c r="G378">
        <f t="shared" si="35"/>
        <v>4.3921215526778948E-8</v>
      </c>
      <c r="O378" t="s">
        <v>7</v>
      </c>
    </row>
    <row r="379" spans="1:17" x14ac:dyDescent="0.25">
      <c r="A379">
        <f t="shared" si="33"/>
        <v>597</v>
      </c>
      <c r="B379">
        <v>11516</v>
      </c>
      <c r="C379">
        <f>Data!C379</f>
        <v>0.626172171922313</v>
      </c>
      <c r="F379">
        <f t="shared" si="34"/>
        <v>0.62642124102016439</v>
      </c>
      <c r="G379">
        <f t="shared" ref="G379:G420" si="36">POWER((C379-F379),2)</f>
        <v>6.2035415504502454E-8</v>
      </c>
      <c r="O379" t="s">
        <v>4</v>
      </c>
      <c r="P379" t="s">
        <v>5</v>
      </c>
      <c r="Q379" t="s">
        <v>6</v>
      </c>
    </row>
    <row r="380" spans="1:17" x14ac:dyDescent="0.25">
      <c r="A380">
        <f t="shared" si="33"/>
        <v>627</v>
      </c>
      <c r="B380">
        <v>11546</v>
      </c>
      <c r="C380">
        <f>Data!C380</f>
        <v>0.62591992432057153</v>
      </c>
      <c r="F380">
        <f t="shared" si="34"/>
        <v>0.62606884747431979</v>
      </c>
      <c r="G380">
        <f t="shared" si="36"/>
        <v>2.21781057223277E-8</v>
      </c>
      <c r="O380">
        <v>0.61913173291899792</v>
      </c>
      <c r="P380">
        <v>1.954039873281899E-2</v>
      </c>
      <c r="Q380">
        <v>1.65167166578799E-3</v>
      </c>
    </row>
    <row r="381" spans="1:17" x14ac:dyDescent="0.25">
      <c r="A381">
        <f t="shared" si="33"/>
        <v>657</v>
      </c>
      <c r="B381">
        <v>11576</v>
      </c>
      <c r="C381">
        <f>Data!C381</f>
        <v>0.62571549115262437</v>
      </c>
      <c r="F381">
        <f t="shared" si="34"/>
        <v>0.62573348953765895</v>
      </c>
      <c r="G381">
        <f t="shared" si="36"/>
        <v>3.2394186385295175E-10</v>
      </c>
      <c r="Q381">
        <f>1/Q380</f>
        <v>605.44720885728441</v>
      </c>
    </row>
    <row r="382" spans="1:17" x14ac:dyDescent="0.25">
      <c r="A382">
        <f t="shared" si="33"/>
        <v>687</v>
      </c>
      <c r="B382">
        <v>11606</v>
      </c>
      <c r="C382">
        <f>Data!C382</f>
        <v>0.62511608778898642</v>
      </c>
      <c r="F382">
        <f t="shared" si="34"/>
        <v>0.62541434366507531</v>
      </c>
      <c r="G382">
        <f t="shared" si="36"/>
        <v>8.8956567621553185E-8</v>
      </c>
      <c r="O382">
        <f>SUM(G361:G420)</f>
        <v>1.3461650195035797E-6</v>
      </c>
    </row>
    <row r="383" spans="1:17" x14ac:dyDescent="0.25">
      <c r="A383">
        <f t="shared" si="33"/>
        <v>717</v>
      </c>
      <c r="B383">
        <v>11636</v>
      </c>
      <c r="C383">
        <f>Data!C383</f>
        <v>0.62499241889781121</v>
      </c>
      <c r="F383">
        <f t="shared" si="34"/>
        <v>0.62511062612374813</v>
      </c>
      <c r="G383">
        <f t="shared" si="36"/>
        <v>1.3972948263701373E-8</v>
      </c>
    </row>
    <row r="384" spans="1:17" x14ac:dyDescent="0.25">
      <c r="A384">
        <f t="shared" si="33"/>
        <v>747</v>
      </c>
      <c r="B384">
        <v>11666</v>
      </c>
      <c r="C384">
        <f>Data!C384</f>
        <v>0.62482451658790206</v>
      </c>
      <c r="F384">
        <f t="shared" si="34"/>
        <v>0.62482159106851431</v>
      </c>
      <c r="G384">
        <f t="shared" si="36"/>
        <v>8.558663688054284E-12</v>
      </c>
    </row>
    <row r="385" spans="1:7" x14ac:dyDescent="0.25">
      <c r="A385">
        <f t="shared" si="33"/>
        <v>777</v>
      </c>
      <c r="B385">
        <v>11696</v>
      </c>
      <c r="C385">
        <f>Data!C385</f>
        <v>0.62464467756112485</v>
      </c>
      <c r="F385">
        <f t="shared" si="34"/>
        <v>0.62454652871028193</v>
      </c>
      <c r="G385">
        <f t="shared" si="36"/>
        <v>9.6331969217850216E-9</v>
      </c>
    </row>
    <row r="386" spans="1:7" x14ac:dyDescent="0.25">
      <c r="A386">
        <f t="shared" si="33"/>
        <v>807</v>
      </c>
      <c r="B386">
        <v>11726</v>
      </c>
      <c r="C386">
        <f>Data!C386</f>
        <v>0.62442432126331759</v>
      </c>
      <c r="F386">
        <f t="shared" si="34"/>
        <v>0.62428476357298701</v>
      </c>
      <c r="G386">
        <f t="shared" si="36"/>
        <v>1.9476348930406857E-8</v>
      </c>
    </row>
    <row r="387" spans="1:7" x14ac:dyDescent="0.25">
      <c r="A387">
        <f t="shared" si="33"/>
        <v>837</v>
      </c>
      <c r="B387">
        <v>11756</v>
      </c>
      <c r="C387">
        <f>Data!C387</f>
        <v>0.62411583595965237</v>
      </c>
      <c r="F387">
        <f t="shared" si="34"/>
        <v>0.62403565283481333</v>
      </c>
      <c r="G387">
        <f t="shared" si="36"/>
        <v>6.429333508952984E-9</v>
      </c>
    </row>
    <row r="388" spans="1:7" x14ac:dyDescent="0.25">
      <c r="A388">
        <f t="shared" si="33"/>
        <v>867</v>
      </c>
      <c r="B388">
        <v>11786</v>
      </c>
      <c r="C388">
        <f>Data!C388</f>
        <v>0.6238754124642425</v>
      </c>
      <c r="F388">
        <f t="shared" si="34"/>
        <v>0.62379858474960259</v>
      </c>
      <c r="G388">
        <f t="shared" si="36"/>
        <v>5.902497736790572E-9</v>
      </c>
    </row>
    <row r="389" spans="1:7" x14ac:dyDescent="0.25">
      <c r="A389">
        <f t="shared" si="33"/>
        <v>897</v>
      </c>
      <c r="B389">
        <v>11816</v>
      </c>
      <c r="C389">
        <f>Data!C389</f>
        <v>0.62350406795910729</v>
      </c>
      <c r="F389">
        <f t="shared" si="34"/>
        <v>0.62357297714457705</v>
      </c>
      <c r="G389">
        <f t="shared" si="36"/>
        <v>4.7484758421053072E-9</v>
      </c>
    </row>
    <row r="390" spans="1:7" x14ac:dyDescent="0.25">
      <c r="A390">
        <f t="shared" si="33"/>
        <v>927</v>
      </c>
      <c r="B390">
        <v>11846</v>
      </c>
      <c r="C390">
        <f>Data!C390</f>
        <v>0.62340298874155242</v>
      </c>
      <c r="F390">
        <f t="shared" si="34"/>
        <v>0.62335827599068672</v>
      </c>
      <c r="G390">
        <f t="shared" si="36"/>
        <v>1.9992300899786258E-9</v>
      </c>
    </row>
    <row r="391" spans="1:7" x14ac:dyDescent="0.25">
      <c r="A391">
        <f t="shared" si="33"/>
        <v>957</v>
      </c>
      <c r="B391">
        <v>11876</v>
      </c>
      <c r="C391">
        <f>Data!C391</f>
        <v>0.62324344213345095</v>
      </c>
      <c r="F391">
        <f t="shared" si="34"/>
        <v>0.62315395404206875</v>
      </c>
      <c r="G391">
        <f t="shared" si="36"/>
        <v>8.008118499230058E-9</v>
      </c>
    </row>
    <row r="392" spans="1:7" x14ac:dyDescent="0.25">
      <c r="A392">
        <f t="shared" si="33"/>
        <v>987</v>
      </c>
      <c r="B392">
        <v>11906</v>
      </c>
      <c r="C392">
        <f>Data!C392</f>
        <v>0.62297964069066547</v>
      </c>
      <c r="F392">
        <f t="shared" si="34"/>
        <v>0.62295950954127965</v>
      </c>
      <c r="G392">
        <f t="shared" si="36"/>
        <v>4.0526317559403343E-10</v>
      </c>
    </row>
    <row r="393" spans="1:7" x14ac:dyDescent="0.25">
      <c r="A393">
        <f t="shared" si="33"/>
        <v>1017</v>
      </c>
      <c r="B393">
        <v>11936</v>
      </c>
      <c r="C393">
        <f>Data!C393</f>
        <v>0.62300378438968929</v>
      </c>
      <c r="F393">
        <f t="shared" si="34"/>
        <v>0.62277446498711952</v>
      </c>
      <c r="G393">
        <f t="shared" si="36"/>
        <v>5.2587388394952065E-8</v>
      </c>
    </row>
    <row r="394" spans="1:7" x14ac:dyDescent="0.25">
      <c r="A394">
        <f t="shared" si="33"/>
        <v>1047</v>
      </c>
      <c r="B394">
        <v>11966</v>
      </c>
      <c r="C394">
        <f>Data!C394</f>
        <v>0.62261214746587856</v>
      </c>
      <c r="F394">
        <f t="shared" si="34"/>
        <v>0.62259836596202323</v>
      </c>
      <c r="G394">
        <f t="shared" si="36"/>
        <v>1.8992984851466389E-10</v>
      </c>
    </row>
    <row r="395" spans="1:7" x14ac:dyDescent="0.25">
      <c r="A395">
        <f t="shared" si="33"/>
        <v>1077</v>
      </c>
      <c r="B395">
        <v>11996</v>
      </c>
      <c r="C395">
        <f>Data!C395</f>
        <v>0.62251302767165861</v>
      </c>
      <c r="F395">
        <f t="shared" si="34"/>
        <v>0.62243078001613783</v>
      </c>
      <c r="G395">
        <f t="shared" si="36"/>
        <v>6.7646768386655602E-9</v>
      </c>
    </row>
    <row r="396" spans="1:7" x14ac:dyDescent="0.25">
      <c r="A396">
        <f t="shared" si="33"/>
        <v>1107</v>
      </c>
      <c r="B396">
        <v>12026</v>
      </c>
      <c r="C396">
        <f>Data!C396</f>
        <v>0.62231557635697388</v>
      </c>
      <c r="F396">
        <f t="shared" si="34"/>
        <v>0.622271295605347</v>
      </c>
      <c r="G396">
        <f t="shared" si="36"/>
        <v>1.9607849646413916E-9</v>
      </c>
    </row>
    <row r="397" spans="1:7" x14ac:dyDescent="0.25">
      <c r="A397">
        <f t="shared" si="33"/>
        <v>1137</v>
      </c>
      <c r="B397">
        <v>12056</v>
      </c>
      <c r="C397">
        <f>Data!C397</f>
        <v>0.62237111587357141</v>
      </c>
      <c r="F397">
        <f t="shared" si="34"/>
        <v>0.62211952108063429</v>
      </c>
      <c r="G397">
        <f t="shared" si="36"/>
        <v>6.329993983307556E-8</v>
      </c>
    </row>
    <row r="398" spans="1:7" x14ac:dyDescent="0.25">
      <c r="A398">
        <f t="shared" si="33"/>
        <v>1167</v>
      </c>
      <c r="B398">
        <v>12086</v>
      </c>
      <c r="C398">
        <f>Data!C398</f>
        <v>0.62204409487559953</v>
      </c>
      <c r="F398">
        <f t="shared" si="34"/>
        <v>0.62197508372630272</v>
      </c>
      <c r="G398">
        <f t="shared" si="36"/>
        <v>4.7625387272658892E-9</v>
      </c>
    </row>
    <row r="399" spans="1:7" x14ac:dyDescent="0.25">
      <c r="A399">
        <f t="shared" si="33"/>
        <v>1197</v>
      </c>
      <c r="B399">
        <v>12116</v>
      </c>
      <c r="C399">
        <f>Data!C399</f>
        <v>0.62208332838651326</v>
      </c>
      <c r="F399">
        <f t="shared" si="34"/>
        <v>0.62183762884468929</v>
      </c>
      <c r="G399">
        <f t="shared" si="36"/>
        <v>6.0368264852505197E-8</v>
      </c>
    </row>
    <row r="400" spans="1:7" x14ac:dyDescent="0.25">
      <c r="A400">
        <f t="shared" si="33"/>
        <v>1227</v>
      </c>
      <c r="B400">
        <v>12146</v>
      </c>
      <c r="C400">
        <f>Data!C400</f>
        <v>0.62179040585899104</v>
      </c>
      <c r="F400">
        <f t="shared" si="34"/>
        <v>0.62170681888512724</v>
      </c>
      <c r="G400">
        <f t="shared" si="36"/>
        <v>6.9867821997062086E-9</v>
      </c>
    </row>
    <row r="401" spans="1:7" x14ac:dyDescent="0.25">
      <c r="A401">
        <f t="shared" si="33"/>
        <v>1257</v>
      </c>
      <c r="B401">
        <v>12176</v>
      </c>
      <c r="C401">
        <f>Data!C401</f>
        <v>0.62177378454380483</v>
      </c>
      <c r="F401">
        <f t="shared" si="34"/>
        <v>0.62158233261501616</v>
      </c>
      <c r="G401">
        <f t="shared" si="36"/>
        <v>3.6653841036900525E-8</v>
      </c>
    </row>
    <row r="402" spans="1:7" x14ac:dyDescent="0.25">
      <c r="A402">
        <f t="shared" si="33"/>
        <v>1287</v>
      </c>
      <c r="B402">
        <v>12206</v>
      </c>
      <c r="C402">
        <f>Data!C402</f>
        <v>0.62158049981897034</v>
      </c>
      <c r="F402">
        <f t="shared" si="34"/>
        <v>0.62146386433096457</v>
      </c>
      <c r="G402">
        <f t="shared" si="36"/>
        <v>1.36038370623461E-8</v>
      </c>
    </row>
    <row r="403" spans="1:7" x14ac:dyDescent="0.25">
      <c r="A403">
        <f t="shared" si="33"/>
        <v>1317</v>
      </c>
      <c r="B403">
        <v>12236</v>
      </c>
      <c r="C403">
        <f>Data!C403</f>
        <v>0.6214292188242474</v>
      </c>
      <c r="F403">
        <f t="shared" si="34"/>
        <v>0.62135112310806817</v>
      </c>
      <c r="G403">
        <f t="shared" si="36"/>
        <v>6.0989408855464216E-9</v>
      </c>
    </row>
    <row r="404" spans="1:7" x14ac:dyDescent="0.25">
      <c r="A404">
        <f t="shared" si="33"/>
        <v>1347</v>
      </c>
      <c r="B404">
        <v>12266</v>
      </c>
      <c r="C404">
        <f>Data!C404</f>
        <v>0.62138336381378811</v>
      </c>
      <c r="F404">
        <f t="shared" si="34"/>
        <v>0.62124383208548006</v>
      </c>
      <c r="G404">
        <f t="shared" si="36"/>
        <v>1.9469103204631775E-8</v>
      </c>
    </row>
    <row r="405" spans="1:7" x14ac:dyDescent="0.25">
      <c r="A405">
        <f t="shared" si="33"/>
        <v>1377</v>
      </c>
      <c r="B405">
        <v>12296</v>
      </c>
      <c r="C405">
        <f>Data!C405</f>
        <v>0.62125365899785678</v>
      </c>
      <c r="F405">
        <f t="shared" si="34"/>
        <v>0.62114172778651744</v>
      </c>
      <c r="G405">
        <f t="shared" si="36"/>
        <v>1.2528596071892996E-8</v>
      </c>
    </row>
    <row r="406" spans="1:7" x14ac:dyDescent="0.25">
      <c r="A406">
        <f t="shared" si="33"/>
        <v>1407</v>
      </c>
      <c r="B406">
        <v>12326</v>
      </c>
      <c r="C406">
        <f>Data!C406</f>
        <v>0.62116406605502406</v>
      </c>
      <c r="F406">
        <f t="shared" si="34"/>
        <v>0.62104455947163739</v>
      </c>
      <c r="G406">
        <f t="shared" si="36"/>
        <v>1.4281823472753617E-8</v>
      </c>
    </row>
    <row r="407" spans="1:7" x14ac:dyDescent="0.25">
      <c r="A407">
        <f t="shared" si="33"/>
        <v>1437</v>
      </c>
      <c r="B407">
        <v>12356</v>
      </c>
      <c r="C407">
        <f>Data!C407</f>
        <v>0.62100418161531312</v>
      </c>
      <c r="F407">
        <f t="shared" si="34"/>
        <v>0.62095208852269057</v>
      </c>
      <c r="G407">
        <f t="shared" si="36"/>
        <v>2.713690298981737E-9</v>
      </c>
    </row>
    <row r="408" spans="1:7" x14ac:dyDescent="0.25">
      <c r="A408">
        <f t="shared" si="33"/>
        <v>1467</v>
      </c>
      <c r="B408">
        <v>12386</v>
      </c>
      <c r="C408">
        <f>Data!C408</f>
        <v>0.6208969313403585</v>
      </c>
      <c r="F408">
        <f t="shared" si="34"/>
        <v>0.62086408785694192</v>
      </c>
      <c r="G408">
        <f t="shared" si="36"/>
        <v>1.0786944029357671E-9</v>
      </c>
    </row>
    <row r="409" spans="1:7" x14ac:dyDescent="0.25">
      <c r="A409">
        <f t="shared" si="33"/>
        <v>1497</v>
      </c>
      <c r="B409">
        <v>12416</v>
      </c>
      <c r="C409">
        <f>Data!C409</f>
        <v>0.62067641738780044</v>
      </c>
      <c r="F409">
        <f t="shared" si="34"/>
        <v>0.62078034136941884</v>
      </c>
      <c r="G409">
        <f t="shared" si="36"/>
        <v>1.0800193955422255E-8</v>
      </c>
    </row>
    <row r="410" spans="1:7" x14ac:dyDescent="0.25">
      <c r="A410">
        <f t="shared" si="33"/>
        <v>1527</v>
      </c>
      <c r="B410">
        <v>12446</v>
      </c>
      <c r="C410">
        <f>Data!C410</f>
        <v>0.62076184374078291</v>
      </c>
      <c r="F410">
        <f t="shared" si="34"/>
        <v>0.62070064340221853</v>
      </c>
      <c r="G410">
        <f t="shared" si="36"/>
        <v>3.7454814403950106E-9</v>
      </c>
    </row>
    <row r="411" spans="1:7" x14ac:dyDescent="0.25">
      <c r="A411">
        <f t="shared" si="33"/>
        <v>1557</v>
      </c>
      <c r="B411">
        <v>12476</v>
      </c>
      <c r="C411">
        <f>Data!C411</f>
        <v>0.62044734503446908</v>
      </c>
      <c r="F411">
        <f t="shared" si="34"/>
        <v>0.62062479823946937</v>
      </c>
      <c r="G411">
        <f t="shared" si="36"/>
        <v>3.1489639964874454E-8</v>
      </c>
    </row>
    <row r="412" spans="1:7" x14ac:dyDescent="0.25">
      <c r="A412">
        <f t="shared" si="33"/>
        <v>1587</v>
      </c>
      <c r="B412">
        <v>12506</v>
      </c>
      <c r="C412">
        <f>Data!C412</f>
        <v>0.62049200637324142</v>
      </c>
      <c r="F412">
        <f t="shared" si="34"/>
        <v>0.62055261962670749</v>
      </c>
      <c r="G412">
        <f t="shared" si="36"/>
        <v>3.6739664957418781E-9</v>
      </c>
    </row>
    <row r="413" spans="1:7" x14ac:dyDescent="0.25">
      <c r="A413">
        <f t="shared" si="33"/>
        <v>1617</v>
      </c>
      <c r="B413">
        <v>12536</v>
      </c>
      <c r="C413">
        <f>Data!C413</f>
        <v>0.62055831145712781</v>
      </c>
      <c r="F413">
        <f t="shared" si="34"/>
        <v>0.62048393031348859</v>
      </c>
      <c r="G413">
        <f t="shared" si="36"/>
        <v>5.5325545290788546E-9</v>
      </c>
    </row>
    <row r="414" spans="1:7" x14ac:dyDescent="0.25">
      <c r="A414">
        <f t="shared" si="33"/>
        <v>1647</v>
      </c>
      <c r="B414">
        <v>12566</v>
      </c>
      <c r="C414">
        <f>Data!C414</f>
        <v>0.620149760430736</v>
      </c>
      <c r="F414">
        <f t="shared" si="34"/>
        <v>0.62041856161810971</v>
      </c>
      <c r="G414">
        <f t="shared" si="36"/>
        <v>7.2254078333517871E-8</v>
      </c>
    </row>
    <row r="415" spans="1:7" x14ac:dyDescent="0.25">
      <c r="A415">
        <f t="shared" si="33"/>
        <v>1677</v>
      </c>
      <c r="B415">
        <v>12596</v>
      </c>
      <c r="C415">
        <f>Data!C415</f>
        <v>0.6204822543007813</v>
      </c>
      <c r="F415">
        <f t="shared" si="34"/>
        <v>0.62035635301337522</v>
      </c>
      <c r="G415">
        <f t="shared" si="36"/>
        <v>1.585113417050905E-8</v>
      </c>
    </row>
    <row r="416" spans="1:7" x14ac:dyDescent="0.25">
      <c r="A416">
        <f t="shared" si="33"/>
        <v>1707</v>
      </c>
      <c r="B416">
        <v>12626</v>
      </c>
      <c r="C416">
        <f>Data!C416</f>
        <v>0.62028162736896764</v>
      </c>
      <c r="F416">
        <f t="shared" si="34"/>
        <v>0.62029715173238609</v>
      </c>
      <c r="G416">
        <f t="shared" si="36"/>
        <v>2.4100585954813904E-10</v>
      </c>
    </row>
    <row r="417" spans="1:13" x14ac:dyDescent="0.25">
      <c r="A417">
        <f t="shared" si="33"/>
        <v>1737</v>
      </c>
      <c r="B417">
        <v>12656</v>
      </c>
      <c r="C417">
        <f>Data!C417</f>
        <v>0.62019975950893813</v>
      </c>
      <c r="F417">
        <f t="shared" si="34"/>
        <v>0.62024081239338757</v>
      </c>
      <c r="G417">
        <f t="shared" si="36"/>
        <v>1.6853393216194004E-9</v>
      </c>
    </row>
    <row r="418" spans="1:13" x14ac:dyDescent="0.25">
      <c r="A418">
        <f t="shared" si="33"/>
        <v>1767</v>
      </c>
      <c r="B418">
        <v>12686</v>
      </c>
      <c r="C418">
        <f>Data!C418</f>
        <v>0.61984659034439293</v>
      </c>
      <c r="F418">
        <f t="shared" si="34"/>
        <v>0.62018719664275268</v>
      </c>
      <c r="G418">
        <f t="shared" si="36"/>
        <v>1.160126504823289E-7</v>
      </c>
    </row>
    <row r="419" spans="1:13" x14ac:dyDescent="0.25">
      <c r="A419">
        <f t="shared" si="33"/>
        <v>1797</v>
      </c>
      <c r="B419">
        <v>12716</v>
      </c>
      <c r="C419">
        <f>Data!C419</f>
        <v>0.6200215420738866</v>
      </c>
      <c r="F419">
        <f t="shared" si="34"/>
        <v>0.62013617281522382</v>
      </c>
      <c r="G419">
        <f t="shared" si="36"/>
        <v>1.3140206859520246E-8</v>
      </c>
    </row>
    <row r="420" spans="1:13" x14ac:dyDescent="0.25">
      <c r="A420">
        <f t="shared" si="33"/>
        <v>1827</v>
      </c>
      <c r="B420">
        <v>12746</v>
      </c>
      <c r="C420">
        <f>Data!C420</f>
        <v>0.619649184073923</v>
      </c>
      <c r="F420">
        <f t="shared" si="34"/>
        <v>0.62008761561058023</v>
      </c>
      <c r="G420">
        <f t="shared" si="36"/>
        <v>1.9222221233562488E-7</v>
      </c>
    </row>
    <row r="421" spans="1:13" x14ac:dyDescent="0.25">
      <c r="A421">
        <f t="shared" ref="A421:A480" si="37">B421-$B$421</f>
        <v>0</v>
      </c>
      <c r="B421">
        <v>12776</v>
      </c>
      <c r="C421">
        <f>Data!C421</f>
        <v>0.61968425099498659</v>
      </c>
      <c r="F421">
        <f t="shared" si="34"/>
        <v>0.63867213165181691</v>
      </c>
      <c r="M421" t="s">
        <v>23</v>
      </c>
    </row>
    <row r="422" spans="1:13" x14ac:dyDescent="0.25">
      <c r="A422">
        <f t="shared" si="37"/>
        <v>57</v>
      </c>
      <c r="B422">
        <v>12833</v>
      </c>
      <c r="D422">
        <f>Data!C422</f>
        <v>0.64234583770382869</v>
      </c>
    </row>
    <row r="423" spans="1:13" x14ac:dyDescent="0.25">
      <c r="A423">
        <f t="shared" si="37"/>
        <v>87</v>
      </c>
      <c r="B423">
        <v>12863</v>
      </c>
      <c r="D423">
        <f>Data!C423</f>
        <v>0.65692838417103816</v>
      </c>
    </row>
    <row r="424" spans="1:13" x14ac:dyDescent="0.25">
      <c r="A424">
        <f t="shared" si="37"/>
        <v>117</v>
      </c>
      <c r="B424">
        <v>12893</v>
      </c>
      <c r="D424">
        <f>Data!C424</f>
        <v>0.6580866285830701</v>
      </c>
    </row>
    <row r="425" spans="1:13" x14ac:dyDescent="0.25">
      <c r="A425">
        <f t="shared" si="37"/>
        <v>148</v>
      </c>
      <c r="B425">
        <v>12924</v>
      </c>
      <c r="D425">
        <f>Data!C425</f>
        <v>0.65539559711463502</v>
      </c>
    </row>
    <row r="426" spans="1:13" x14ac:dyDescent="0.25">
      <c r="A426">
        <f t="shared" si="37"/>
        <v>177</v>
      </c>
      <c r="B426">
        <v>12953</v>
      </c>
      <c r="D426">
        <f>Data!C426</f>
        <v>0.6511555401504342</v>
      </c>
    </row>
    <row r="427" spans="1:13" x14ac:dyDescent="0.25">
      <c r="A427">
        <f t="shared" si="37"/>
        <v>207</v>
      </c>
      <c r="B427">
        <v>12983</v>
      </c>
      <c r="D427">
        <f>Data!C427</f>
        <v>0.64599757218118226</v>
      </c>
    </row>
    <row r="428" spans="1:13" x14ac:dyDescent="0.25">
      <c r="A428">
        <f t="shared" si="37"/>
        <v>237</v>
      </c>
      <c r="B428">
        <v>13013</v>
      </c>
      <c r="D428">
        <f>Data!C428</f>
        <v>0.64063602688406041</v>
      </c>
    </row>
    <row r="429" spans="1:13" x14ac:dyDescent="0.25">
      <c r="A429">
        <f t="shared" si="37"/>
        <v>267</v>
      </c>
      <c r="B429">
        <v>13043</v>
      </c>
      <c r="D429">
        <f>Data!C429</f>
        <v>0.6358966097568407</v>
      </c>
    </row>
    <row r="430" spans="1:13" x14ac:dyDescent="0.25">
      <c r="A430">
        <f t="shared" si="37"/>
        <v>297</v>
      </c>
      <c r="B430">
        <v>13073</v>
      </c>
      <c r="D430">
        <f>Data!C430</f>
        <v>0.63099737575623194</v>
      </c>
    </row>
    <row r="431" spans="1:13" x14ac:dyDescent="0.25">
      <c r="A431">
        <f t="shared" si="37"/>
        <v>328</v>
      </c>
      <c r="B431">
        <v>13104</v>
      </c>
      <c r="D431">
        <f>Data!C431</f>
        <v>0.62679430009221504</v>
      </c>
    </row>
    <row r="432" spans="1:13" x14ac:dyDescent="0.25">
      <c r="A432">
        <f t="shared" si="37"/>
        <v>357</v>
      </c>
      <c r="B432">
        <v>13133</v>
      </c>
      <c r="D432">
        <f>Data!C432</f>
        <v>0.6233042743452637</v>
      </c>
    </row>
    <row r="433" spans="1:18" x14ac:dyDescent="0.25">
      <c r="A433">
        <f t="shared" si="37"/>
        <v>387</v>
      </c>
      <c r="B433">
        <v>13163</v>
      </c>
      <c r="D433">
        <f>Data!C433</f>
        <v>0.62077704616320928</v>
      </c>
    </row>
    <row r="434" spans="1:18" x14ac:dyDescent="0.25">
      <c r="A434">
        <f t="shared" si="37"/>
        <v>418</v>
      </c>
      <c r="B434">
        <v>13194</v>
      </c>
      <c r="D434">
        <f>Data!C434</f>
        <v>0.6188523293956002</v>
      </c>
    </row>
    <row r="435" spans="1:18" x14ac:dyDescent="0.25">
      <c r="A435">
        <f t="shared" si="37"/>
        <v>447</v>
      </c>
      <c r="B435">
        <v>13223</v>
      </c>
      <c r="D435">
        <f>Data!C435</f>
        <v>0.61791367552972709</v>
      </c>
    </row>
    <row r="436" spans="1:18" x14ac:dyDescent="0.25">
      <c r="A436">
        <f t="shared" si="37"/>
        <v>477</v>
      </c>
      <c r="B436">
        <v>13253</v>
      </c>
      <c r="D436">
        <f>Data!C436</f>
        <v>0.61753116005937214</v>
      </c>
    </row>
    <row r="437" spans="1:18" x14ac:dyDescent="0.25">
      <c r="A437">
        <f t="shared" si="37"/>
        <v>507</v>
      </c>
      <c r="B437">
        <v>13283</v>
      </c>
      <c r="D437">
        <f>Data!C437</f>
        <v>0.61819655319739419</v>
      </c>
    </row>
    <row r="438" spans="1:18" x14ac:dyDescent="0.25">
      <c r="A438">
        <f t="shared" si="37"/>
        <v>537</v>
      </c>
      <c r="B438">
        <v>13313</v>
      </c>
      <c r="D438">
        <f>Data!C438</f>
        <v>0.61976330359160359</v>
      </c>
      <c r="P438" t="s">
        <v>7</v>
      </c>
    </row>
    <row r="439" spans="1:18" x14ac:dyDescent="0.25">
      <c r="A439">
        <f t="shared" si="37"/>
        <v>567</v>
      </c>
      <c r="B439">
        <v>13343</v>
      </c>
      <c r="D439">
        <f>Data!C439</f>
        <v>0.62197711412849443</v>
      </c>
      <c r="P439" t="s">
        <v>4</v>
      </c>
      <c r="Q439" t="s">
        <v>5</v>
      </c>
      <c r="R439" t="s">
        <v>6</v>
      </c>
    </row>
    <row r="440" spans="1:18" x14ac:dyDescent="0.25">
      <c r="A440">
        <f t="shared" si="37"/>
        <v>597</v>
      </c>
      <c r="B440">
        <v>13373</v>
      </c>
      <c r="D440">
        <f>Data!C440</f>
        <v>0.62513383520953747</v>
      </c>
      <c r="P440">
        <v>0.70518775585964188</v>
      </c>
      <c r="Q440">
        <v>0.971160021739918</v>
      </c>
      <c r="R440">
        <v>3.8244140476340381E-3</v>
      </c>
    </row>
    <row r="441" spans="1:18" x14ac:dyDescent="0.25">
      <c r="A441">
        <f t="shared" si="37"/>
        <v>627</v>
      </c>
      <c r="B441">
        <v>13403</v>
      </c>
      <c r="D441">
        <f>Data!C441</f>
        <v>0.62940812577683181</v>
      </c>
      <c r="R441">
        <f>1/R440</f>
        <v>261.47796434819782</v>
      </c>
    </row>
    <row r="442" spans="1:18" x14ac:dyDescent="0.25">
      <c r="A442">
        <f t="shared" si="37"/>
        <v>657</v>
      </c>
      <c r="B442">
        <v>13433</v>
      </c>
      <c r="D442">
        <f>Data!C442</f>
        <v>0.63414785821355357</v>
      </c>
      <c r="P442">
        <f>SUM(G436:G478)</f>
        <v>1.1166432091372565E-4</v>
      </c>
    </row>
    <row r="443" spans="1:18" x14ac:dyDescent="0.25">
      <c r="A443">
        <f t="shared" si="37"/>
        <v>687</v>
      </c>
      <c r="B443">
        <v>13463</v>
      </c>
      <c r="D443">
        <f>Data!C443</f>
        <v>0.6394507559432705</v>
      </c>
    </row>
    <row r="444" spans="1:18" x14ac:dyDescent="0.25">
      <c r="A444">
        <f t="shared" si="37"/>
        <v>718</v>
      </c>
      <c r="B444">
        <v>13494</v>
      </c>
      <c r="D444">
        <f>Data!C444</f>
        <v>0.64529091854258935</v>
      </c>
    </row>
    <row r="445" spans="1:18" x14ac:dyDescent="0.25">
      <c r="A445">
        <f t="shared" si="37"/>
        <v>747</v>
      </c>
      <c r="B445">
        <v>13523</v>
      </c>
      <c r="D445">
        <f>Data!C445</f>
        <v>0.65047289507822137</v>
      </c>
      <c r="E445">
        <f t="shared" ref="E445:E480" si="38">$P$440-($Q$440*EXP(-$R$440*A445))</f>
        <v>0.64939444628523157</v>
      </c>
    </row>
    <row r="446" spans="1:18" x14ac:dyDescent="0.25">
      <c r="A446">
        <f t="shared" si="37"/>
        <v>777</v>
      </c>
      <c r="B446">
        <v>13553</v>
      </c>
      <c r="D446">
        <f>Data!C446</f>
        <v>0.65584948514301833</v>
      </c>
      <c r="E446">
        <f t="shared" si="38"/>
        <v>0.65544217957897621</v>
      </c>
      <c r="G446">
        <f t="shared" ref="G446:G479" si="39">100*POWER((D446-E446),2)</f>
        <v>1.6589782249966564E-5</v>
      </c>
    </row>
    <row r="447" spans="1:18" x14ac:dyDescent="0.25">
      <c r="A447">
        <f t="shared" si="37"/>
        <v>808</v>
      </c>
      <c r="B447">
        <v>13584</v>
      </c>
      <c r="D447">
        <f>Data!C447</f>
        <v>0.66089497770842254</v>
      </c>
      <c r="E447">
        <f t="shared" si="38"/>
        <v>0.66100366870246541</v>
      </c>
      <c r="G447">
        <f t="shared" si="39"/>
        <v>1.181373218602729E-6</v>
      </c>
    </row>
    <row r="448" spans="1:18" x14ac:dyDescent="0.25">
      <c r="A448">
        <f t="shared" si="37"/>
        <v>837</v>
      </c>
      <c r="B448">
        <v>13613</v>
      </c>
      <c r="D448">
        <f>Data!C448</f>
        <v>0.6652762482853839</v>
      </c>
      <c r="E448">
        <f t="shared" si="38"/>
        <v>0.66564206643242718</v>
      </c>
      <c r="G448">
        <f t="shared" si="39"/>
        <v>1.3382291670618188E-5</v>
      </c>
    </row>
    <row r="449" spans="1:7" x14ac:dyDescent="0.25">
      <c r="A449">
        <f t="shared" si="37"/>
        <v>867</v>
      </c>
      <c r="B449">
        <v>13643</v>
      </c>
      <c r="D449">
        <f>Data!C449</f>
        <v>0.66978598496237496</v>
      </c>
      <c r="E449">
        <f t="shared" si="38"/>
        <v>0.66992863384341916</v>
      </c>
      <c r="G449">
        <f t="shared" si="39"/>
        <v>2.0348703263163756E-6</v>
      </c>
    </row>
    <row r="450" spans="1:7" x14ac:dyDescent="0.25">
      <c r="A450">
        <f t="shared" si="37"/>
        <v>898</v>
      </c>
      <c r="B450">
        <v>13674</v>
      </c>
      <c r="D450">
        <f>Data!C450</f>
        <v>0.67355017232146908</v>
      </c>
      <c r="E450">
        <f t="shared" si="38"/>
        <v>0.67387055668879214</v>
      </c>
      <c r="G450">
        <f t="shared" si="39"/>
        <v>1.026461428250024E-5</v>
      </c>
    </row>
    <row r="451" spans="1:7" x14ac:dyDescent="0.25">
      <c r="A451">
        <f t="shared" si="37"/>
        <v>927</v>
      </c>
      <c r="B451">
        <v>13703</v>
      </c>
      <c r="D451">
        <f>Data!C451</f>
        <v>0.67692326328732721</v>
      </c>
      <c r="E451">
        <f t="shared" si="38"/>
        <v>0.67715820242029923</v>
      </c>
      <c r="G451">
        <f t="shared" si="39"/>
        <v>5.5196396201640667E-6</v>
      </c>
    </row>
    <row r="452" spans="1:7" x14ac:dyDescent="0.25">
      <c r="A452">
        <f t="shared" si="37"/>
        <v>957</v>
      </c>
      <c r="B452">
        <v>13733</v>
      </c>
      <c r="D452">
        <f>Data!C452</f>
        <v>0.68041391965328302</v>
      </c>
      <c r="E452">
        <f t="shared" si="38"/>
        <v>0.6801964746582605</v>
      </c>
      <c r="G452">
        <f t="shared" si="39"/>
        <v>4.7282325860343711E-6</v>
      </c>
    </row>
    <row r="453" spans="1:7" x14ac:dyDescent="0.25">
      <c r="A453">
        <f t="shared" si="37"/>
        <v>988</v>
      </c>
      <c r="B453">
        <v>13764</v>
      </c>
      <c r="D453">
        <f>Data!C453</f>
        <v>0.6832050393665523</v>
      </c>
      <c r="E453">
        <f t="shared" si="38"/>
        <v>0.6829904665862937</v>
      </c>
      <c r="G453">
        <f t="shared" si="39"/>
        <v>4.604147802790713E-6</v>
      </c>
    </row>
    <row r="454" spans="1:7" x14ac:dyDescent="0.25">
      <c r="A454">
        <f t="shared" si="37"/>
        <v>1017</v>
      </c>
      <c r="B454">
        <v>13793</v>
      </c>
      <c r="D454">
        <f>Data!C454</f>
        <v>0.68550546992811234</v>
      </c>
      <c r="E454">
        <f t="shared" si="38"/>
        <v>0.68532071403059525</v>
      </c>
      <c r="G454">
        <f t="shared" si="39"/>
        <v>3.4134741667348084E-6</v>
      </c>
    </row>
    <row r="455" spans="1:7" x14ac:dyDescent="0.25">
      <c r="A455">
        <f t="shared" si="37"/>
        <v>1047</v>
      </c>
      <c r="B455">
        <v>13823</v>
      </c>
      <c r="D455">
        <f>Data!C455</f>
        <v>0.68775551853564609</v>
      </c>
      <c r="E455">
        <f t="shared" si="38"/>
        <v>0.68747420826196903</v>
      </c>
      <c r="G455">
        <f t="shared" si="39"/>
        <v>7.9135470076262441E-6</v>
      </c>
    </row>
    <row r="456" spans="1:7" x14ac:dyDescent="0.25">
      <c r="A456">
        <f t="shared" si="37"/>
        <v>1077</v>
      </c>
      <c r="B456">
        <v>13853</v>
      </c>
      <c r="D456">
        <f>Data!C456</f>
        <v>0.68962336698232696</v>
      </c>
      <c r="E456">
        <f t="shared" si="38"/>
        <v>0.68939427381057938</v>
      </c>
      <c r="G456">
        <f t="shared" si="39"/>
        <v>5.2483681341363505E-6</v>
      </c>
    </row>
    <row r="457" spans="1:7" x14ac:dyDescent="0.25">
      <c r="A457">
        <f t="shared" si="37"/>
        <v>1107</v>
      </c>
      <c r="B457">
        <v>13883</v>
      </c>
      <c r="D457">
        <f>Data!C457</f>
        <v>0.6913000477822594</v>
      </c>
      <c r="E457">
        <f t="shared" si="38"/>
        <v>0.69110621325172128</v>
      </c>
      <c r="G457">
        <f t="shared" si="39"/>
        <v>3.7571825228932319E-6</v>
      </c>
    </row>
    <row r="458" spans="1:7" x14ac:dyDescent="0.25">
      <c r="A458">
        <f t="shared" si="37"/>
        <v>1137</v>
      </c>
      <c r="B458">
        <v>13913</v>
      </c>
      <c r="D458">
        <f>Data!C458</f>
        <v>0.6927336925223353</v>
      </c>
      <c r="E458">
        <f t="shared" si="38"/>
        <v>0.69263258648010328</v>
      </c>
      <c r="G458">
        <f t="shared" si="39"/>
        <v>1.0222431775821623E-6</v>
      </c>
    </row>
    <row r="459" spans="1:7" x14ac:dyDescent="0.25">
      <c r="A459">
        <f t="shared" si="37"/>
        <v>1167</v>
      </c>
      <c r="B459">
        <v>13943</v>
      </c>
      <c r="D459">
        <f>Data!C459</f>
        <v>0.69404445664499159</v>
      </c>
      <c r="E459">
        <f t="shared" si="38"/>
        <v>0.69399350800356963</v>
      </c>
      <c r="G459">
        <f t="shared" si="39"/>
        <v>2.5957640627440901E-7</v>
      </c>
    </row>
    <row r="460" spans="1:7" x14ac:dyDescent="0.25">
      <c r="A460">
        <f t="shared" si="37"/>
        <v>1197</v>
      </c>
      <c r="B460">
        <v>13973</v>
      </c>
      <c r="D460">
        <f>Data!C460</f>
        <v>0.69508200508401186</v>
      </c>
      <c r="E460">
        <f t="shared" si="38"/>
        <v>0.69520691201157725</v>
      </c>
      <c r="G460">
        <f t="shared" si="39"/>
        <v>1.5601740553826473E-6</v>
      </c>
    </row>
    <row r="461" spans="1:7" x14ac:dyDescent="0.25">
      <c r="A461">
        <f t="shared" si="37"/>
        <v>1227</v>
      </c>
      <c r="B461">
        <v>14003</v>
      </c>
      <c r="D461">
        <f>Data!C461</f>
        <v>0.69626869491756138</v>
      </c>
      <c r="E461">
        <f t="shared" si="38"/>
        <v>0.69628878871149058</v>
      </c>
      <c r="G461">
        <f t="shared" si="39"/>
        <v>4.0376055446911323E-8</v>
      </c>
    </row>
    <row r="462" spans="1:7" x14ac:dyDescent="0.25">
      <c r="A462">
        <f t="shared" si="37"/>
        <v>1257</v>
      </c>
      <c r="B462">
        <v>14033</v>
      </c>
      <c r="D462">
        <f>Data!C462</f>
        <v>0.69718207897904583</v>
      </c>
      <c r="E462">
        <f t="shared" si="38"/>
        <v>0.69725339504713091</v>
      </c>
      <c r="G462">
        <f t="shared" si="39"/>
        <v>5.0859815671159182E-7</v>
      </c>
    </row>
    <row r="463" spans="1:7" x14ac:dyDescent="0.25">
      <c r="A463">
        <f t="shared" si="37"/>
        <v>1287</v>
      </c>
      <c r="B463">
        <v>14063</v>
      </c>
      <c r="D463">
        <f>Data!C463</f>
        <v>0.69792852918123482</v>
      </c>
      <c r="E463">
        <f t="shared" si="38"/>
        <v>0.69811344257642127</v>
      </c>
      <c r="G463">
        <f t="shared" si="39"/>
        <v>3.4192963719379451E-6</v>
      </c>
    </row>
    <row r="464" spans="1:7" x14ac:dyDescent="0.25">
      <c r="A464">
        <f t="shared" si="37"/>
        <v>1317</v>
      </c>
      <c r="B464">
        <v>14093</v>
      </c>
      <c r="D464">
        <f>Data!C464</f>
        <v>0.69879648615229839</v>
      </c>
      <c r="E464">
        <f t="shared" si="38"/>
        <v>0.69888026498397637</v>
      </c>
      <c r="G464">
        <f t="shared" si="39"/>
        <v>7.0188926373278178E-7</v>
      </c>
    </row>
    <row r="465" spans="1:7" x14ac:dyDescent="0.25">
      <c r="A465">
        <f t="shared" si="37"/>
        <v>1347</v>
      </c>
      <c r="B465">
        <v>14123</v>
      </c>
      <c r="D465">
        <f>Data!C465</f>
        <v>0.69939282650934387</v>
      </c>
      <c r="E465">
        <f t="shared" si="38"/>
        <v>0.69956396743611138</v>
      </c>
      <c r="G465">
        <f t="shared" si="39"/>
        <v>2.9289216814842269E-6</v>
      </c>
    </row>
    <row r="466" spans="1:7" x14ac:dyDescent="0.25">
      <c r="A466">
        <f t="shared" si="37"/>
        <v>1377</v>
      </c>
      <c r="B466">
        <v>14153</v>
      </c>
      <c r="D466">
        <f>Data!C466</f>
        <v>0.70016053758082275</v>
      </c>
      <c r="E466">
        <f t="shared" si="38"/>
        <v>0.700173559746469</v>
      </c>
      <c r="G466">
        <f t="shared" si="39"/>
        <v>1.6957679811832527E-8</v>
      </c>
    </row>
    <row r="467" spans="1:7" x14ac:dyDescent="0.25">
      <c r="A467">
        <f t="shared" si="37"/>
        <v>1407</v>
      </c>
      <c r="B467">
        <v>14183</v>
      </c>
      <c r="D467">
        <f>Data!C467</f>
        <v>0.70055942662318338</v>
      </c>
      <c r="E467">
        <f t="shared" si="38"/>
        <v>0.70071707510711556</v>
      </c>
      <c r="G467">
        <f t="shared" si="39"/>
        <v>2.485304448611555E-6</v>
      </c>
    </row>
    <row r="468" spans="1:7" x14ac:dyDescent="0.25">
      <c r="A468">
        <f t="shared" si="37"/>
        <v>1437</v>
      </c>
      <c r="B468">
        <v>14213</v>
      </c>
      <c r="D468">
        <f>Data!C468</f>
        <v>0.70106608394896708</v>
      </c>
      <c r="E468">
        <f t="shared" si="38"/>
        <v>0.70120167594974336</v>
      </c>
      <c r="G468">
        <f t="shared" si="39"/>
        <v>1.8385190674516245E-6</v>
      </c>
    </row>
    <row r="469" spans="1:7" x14ac:dyDescent="0.25">
      <c r="A469">
        <f t="shared" si="37"/>
        <v>1467</v>
      </c>
      <c r="B469">
        <v>14243</v>
      </c>
      <c r="D469">
        <f>Data!C469</f>
        <v>0.70145510830833124</v>
      </c>
      <c r="E469">
        <f t="shared" si="38"/>
        <v>0.70163374833201475</v>
      </c>
      <c r="G469">
        <f t="shared" si="39"/>
        <v>3.1912258061644043E-6</v>
      </c>
    </row>
    <row r="470" spans="1:7" x14ac:dyDescent="0.25">
      <c r="A470">
        <f t="shared" si="37"/>
        <v>1497</v>
      </c>
      <c r="B470">
        <v>14273</v>
      </c>
      <c r="D470">
        <f>Data!C470</f>
        <v>0.70192676627937312</v>
      </c>
      <c r="E470">
        <f t="shared" si="38"/>
        <v>0.70201898609286828</v>
      </c>
      <c r="G470">
        <f t="shared" si="39"/>
        <v>8.5044940010829463E-7</v>
      </c>
    </row>
    <row r="471" spans="1:7" x14ac:dyDescent="0.25">
      <c r="A471">
        <f t="shared" si="37"/>
        <v>1527</v>
      </c>
      <c r="B471">
        <v>14303</v>
      </c>
      <c r="D471">
        <f>Data!C471</f>
        <v>0.70230103865845728</v>
      </c>
      <c r="E471">
        <f t="shared" si="38"/>
        <v>0.70236246588578444</v>
      </c>
      <c r="G471">
        <f t="shared" si="39"/>
        <v>3.7733042571025784E-7</v>
      </c>
    </row>
    <row r="472" spans="1:7" x14ac:dyDescent="0.25">
      <c r="A472">
        <f t="shared" si="37"/>
        <v>1557</v>
      </c>
      <c r="B472">
        <v>14333</v>
      </c>
      <c r="D472">
        <f>Data!C472</f>
        <v>0.70256670943614841</v>
      </c>
      <c r="E472">
        <f t="shared" si="38"/>
        <v>0.7026687140787975</v>
      </c>
      <c r="G472">
        <f t="shared" si="39"/>
        <v>1.0404947121968446E-6</v>
      </c>
    </row>
    <row r="473" spans="1:7" x14ac:dyDescent="0.25">
      <c r="A473">
        <f t="shared" si="37"/>
        <v>1587</v>
      </c>
      <c r="B473">
        <v>14363</v>
      </c>
      <c r="D473">
        <f>Data!C473</f>
        <v>0.70293627469480702</v>
      </c>
      <c r="E473">
        <f t="shared" si="38"/>
        <v>0.70294176640285844</v>
      </c>
      <c r="G473">
        <f t="shared" si="39"/>
        <v>3.0158857322024757E-9</v>
      </c>
    </row>
    <row r="474" spans="1:7" x14ac:dyDescent="0.25">
      <c r="A474">
        <f t="shared" si="37"/>
        <v>1618</v>
      </c>
      <c r="B474">
        <v>14394</v>
      </c>
      <c r="D474">
        <f>Data!C474</f>
        <v>0.70341115332719262</v>
      </c>
      <c r="E474">
        <f t="shared" si="38"/>
        <v>0.70319286503050127</v>
      </c>
      <c r="G474">
        <f t="shared" si="39"/>
        <v>4.7649780472410442E-6</v>
      </c>
    </row>
    <row r="475" spans="1:7" x14ac:dyDescent="0.25">
      <c r="A475">
        <f t="shared" si="37"/>
        <v>1647</v>
      </c>
      <c r="B475">
        <v>14423</v>
      </c>
      <c r="D475">
        <f>Data!C475</f>
        <v>0.70342642331594085</v>
      </c>
      <c r="E475">
        <f t="shared" si="38"/>
        <v>0.70340228651431491</v>
      </c>
      <c r="G475">
        <f t="shared" si="39"/>
        <v>5.8258519272999097E-8</v>
      </c>
    </row>
    <row r="476" spans="1:7" x14ac:dyDescent="0.25">
      <c r="A476">
        <f t="shared" si="37"/>
        <v>1677</v>
      </c>
      <c r="B476">
        <v>14453</v>
      </c>
      <c r="D476">
        <f>Data!C476</f>
        <v>0.70366171177088643</v>
      </c>
      <c r="E476">
        <f t="shared" si="38"/>
        <v>0.70359582302410539</v>
      </c>
      <c r="G476">
        <f t="shared" si="39"/>
        <v>4.3413269523759885E-7</v>
      </c>
    </row>
    <row r="477" spans="1:7" x14ac:dyDescent="0.25">
      <c r="A477">
        <f t="shared" si="37"/>
        <v>1708</v>
      </c>
      <c r="B477">
        <v>14484</v>
      </c>
      <c r="D477">
        <f>Data!C477</f>
        <v>0.70398618777073363</v>
      </c>
      <c r="E477">
        <f t="shared" si="38"/>
        <v>0.7037737989932692</v>
      </c>
      <c r="G477">
        <f t="shared" si="39"/>
        <v>4.5108992792836856E-6</v>
      </c>
    </row>
    <row r="478" spans="1:7" x14ac:dyDescent="0.25">
      <c r="A478">
        <f t="shared" si="37"/>
        <v>1737</v>
      </c>
      <c r="B478">
        <v>14513</v>
      </c>
      <c r="D478">
        <f>Data!C478</f>
        <v>0.70409584791116941</v>
      </c>
      <c r="E478">
        <f t="shared" si="38"/>
        <v>0.70392223465735604</v>
      </c>
      <c r="G478">
        <f t="shared" si="39"/>
        <v>3.0141561899667755E-6</v>
      </c>
    </row>
    <row r="479" spans="1:7" x14ac:dyDescent="0.25">
      <c r="A479">
        <f t="shared" si="37"/>
        <v>1767</v>
      </c>
      <c r="B479">
        <v>14543</v>
      </c>
      <c r="D479">
        <f>Data!C479</f>
        <v>0.70448048045961054</v>
      </c>
      <c r="E479">
        <f t="shared" si="38"/>
        <v>0.70405941122507332</v>
      </c>
      <c r="G479">
        <f t="shared" si="39"/>
        <v>1.7729930027375966E-5</v>
      </c>
    </row>
    <row r="480" spans="1:7" x14ac:dyDescent="0.25">
      <c r="A480">
        <f t="shared" si="37"/>
        <v>1797</v>
      </c>
      <c r="B480">
        <v>14573</v>
      </c>
      <c r="D480">
        <f>Data!C480</f>
        <v>0.70448973704571016</v>
      </c>
      <c r="E480">
        <f t="shared" si="38"/>
        <v>0.70418171849570044</v>
      </c>
    </row>
    <row r="481" spans="1:13" x14ac:dyDescent="0.25">
      <c r="A481">
        <f>B481-$B$481</f>
        <v>0</v>
      </c>
      <c r="B481">
        <v>14603</v>
      </c>
      <c r="C481">
        <f>Data!C481</f>
        <v>0.7046312434458657</v>
      </c>
      <c r="D481">
        <f>Data!C481</f>
        <v>0.7046312434458657</v>
      </c>
      <c r="F481">
        <f>$O$500+($P$500*EXP(-$Q$500*A481))</f>
        <v>0.63749039982481848</v>
      </c>
      <c r="M481" t="s">
        <v>13</v>
      </c>
    </row>
    <row r="482" spans="1:13" x14ac:dyDescent="0.25">
      <c r="A482">
        <f t="shared" ref="A482:A540" si="40">B482-$B$481</f>
        <v>29</v>
      </c>
      <c r="B482">
        <v>14632</v>
      </c>
      <c r="C482">
        <f>Data!C482</f>
        <v>0.69569343525294713</v>
      </c>
      <c r="F482">
        <f t="shared" ref="F482:F540" si="41">$O$500+($P$500*EXP(-$Q$500*A482))</f>
        <v>0.63676998263172158</v>
      </c>
    </row>
    <row r="483" spans="1:13" x14ac:dyDescent="0.25">
      <c r="A483">
        <f t="shared" si="40"/>
        <v>59</v>
      </c>
      <c r="B483">
        <v>14662</v>
      </c>
      <c r="C483">
        <f>Data!C483</f>
        <v>0.67306389750279061</v>
      </c>
      <c r="F483">
        <f t="shared" si="41"/>
        <v>0.63605580701149877</v>
      </c>
    </row>
    <row r="484" spans="1:13" x14ac:dyDescent="0.25">
      <c r="A484">
        <f t="shared" si="40"/>
        <v>89</v>
      </c>
      <c r="B484">
        <v>14692</v>
      </c>
      <c r="C484">
        <f>Data!C484</f>
        <v>0.6568064044379105</v>
      </c>
      <c r="F484">
        <f t="shared" si="41"/>
        <v>0.63537191606861942</v>
      </c>
    </row>
    <row r="485" spans="1:13" x14ac:dyDescent="0.25">
      <c r="A485">
        <f t="shared" si="40"/>
        <v>120</v>
      </c>
      <c r="B485">
        <v>14723</v>
      </c>
      <c r="C485">
        <f>Data!C485</f>
        <v>0.64685129518043305</v>
      </c>
      <c r="F485">
        <f t="shared" si="41"/>
        <v>0.63469568084355954</v>
      </c>
    </row>
    <row r="486" spans="1:13" x14ac:dyDescent="0.25">
      <c r="A486">
        <f t="shared" si="40"/>
        <v>149</v>
      </c>
      <c r="B486">
        <v>14752</v>
      </c>
      <c r="C486">
        <f>Data!C486</f>
        <v>0.6414993668231278</v>
      </c>
      <c r="F486">
        <f t="shared" si="41"/>
        <v>0.63408990577535351</v>
      </c>
    </row>
    <row r="487" spans="1:13" x14ac:dyDescent="0.25">
      <c r="A487">
        <f t="shared" si="40"/>
        <v>179</v>
      </c>
      <c r="B487">
        <v>14782</v>
      </c>
      <c r="C487">
        <f>Data!C487</f>
        <v>0.63834437994434667</v>
      </c>
      <c r="F487">
        <f t="shared" si="41"/>
        <v>0.63348937904001601</v>
      </c>
    </row>
    <row r="488" spans="1:13" x14ac:dyDescent="0.25">
      <c r="A488">
        <f t="shared" si="40"/>
        <v>210</v>
      </c>
      <c r="B488">
        <v>14813</v>
      </c>
      <c r="C488">
        <f>Data!C488</f>
        <v>0.63630189507767454</v>
      </c>
      <c r="F488">
        <f t="shared" si="41"/>
        <v>0.63289557481398595</v>
      </c>
    </row>
    <row r="489" spans="1:13" x14ac:dyDescent="0.25">
      <c r="A489">
        <f t="shared" si="40"/>
        <v>239</v>
      </c>
      <c r="B489">
        <v>14842</v>
      </c>
      <c r="C489">
        <f>Data!C489</f>
        <v>0.63459321036327099</v>
      </c>
      <c r="F489">
        <f t="shared" si="41"/>
        <v>0.63236364186788352</v>
      </c>
    </row>
    <row r="490" spans="1:13" x14ac:dyDescent="0.25">
      <c r="A490">
        <f t="shared" si="40"/>
        <v>269</v>
      </c>
      <c r="B490">
        <v>14872</v>
      </c>
      <c r="C490">
        <f>Data!C490</f>
        <v>0.63338692629637172</v>
      </c>
      <c r="F490">
        <f t="shared" si="41"/>
        <v>0.63183631749897651</v>
      </c>
    </row>
    <row r="491" spans="1:13" x14ac:dyDescent="0.25">
      <c r="A491">
        <f t="shared" si="40"/>
        <v>300</v>
      </c>
      <c r="B491">
        <v>14903</v>
      </c>
      <c r="C491">
        <f>Data!C491</f>
        <v>0.63259687329445291</v>
      </c>
      <c r="F491">
        <f t="shared" si="41"/>
        <v>0.63131489618611913</v>
      </c>
    </row>
    <row r="492" spans="1:13" x14ac:dyDescent="0.25">
      <c r="A492">
        <f t="shared" si="40"/>
        <v>329</v>
      </c>
      <c r="B492">
        <v>14932</v>
      </c>
      <c r="C492">
        <f>Data!C492</f>
        <v>0.63158126138794168</v>
      </c>
      <c r="F492">
        <f t="shared" si="41"/>
        <v>0.63084780423400699</v>
      </c>
    </row>
    <row r="493" spans="1:13" x14ac:dyDescent="0.25">
      <c r="A493">
        <f t="shared" si="40"/>
        <v>359</v>
      </c>
      <c r="B493">
        <v>14962</v>
      </c>
      <c r="C493">
        <f>Data!C493</f>
        <v>0.63084753617637612</v>
      </c>
      <c r="F493">
        <f t="shared" si="41"/>
        <v>0.63038475908767067</v>
      </c>
      <c r="G493">
        <f t="shared" ref="G493:G540" si="42">POWER((C493-F493),2)</f>
        <v>2.1416263383069861E-7</v>
      </c>
    </row>
    <row r="494" spans="1:13" x14ac:dyDescent="0.25">
      <c r="A494">
        <f t="shared" si="40"/>
        <v>390</v>
      </c>
      <c r="B494">
        <v>14993</v>
      </c>
      <c r="C494">
        <f>Data!C494</f>
        <v>0.63014835987740636</v>
      </c>
      <c r="F494">
        <f t="shared" si="41"/>
        <v>0.62992689743296404</v>
      </c>
      <c r="G494">
        <f t="shared" si="42"/>
        <v>4.9045614298368504E-8</v>
      </c>
    </row>
    <row r="495" spans="1:13" x14ac:dyDescent="0.25">
      <c r="A495">
        <f t="shared" si="40"/>
        <v>419</v>
      </c>
      <c r="B495">
        <v>15022</v>
      </c>
      <c r="C495">
        <f>Data!C495</f>
        <v>0.62960965359293719</v>
      </c>
      <c r="F495">
        <f t="shared" si="41"/>
        <v>0.62951674255662748</v>
      </c>
      <c r="G495">
        <f t="shared" si="42"/>
        <v>8.6324606681435661E-9</v>
      </c>
    </row>
    <row r="496" spans="1:13" x14ac:dyDescent="0.25">
      <c r="A496">
        <f t="shared" si="40"/>
        <v>449</v>
      </c>
      <c r="B496">
        <v>15052</v>
      </c>
      <c r="C496">
        <f>Data!C496</f>
        <v>0.62917164365019929</v>
      </c>
      <c r="F496">
        <f t="shared" si="41"/>
        <v>0.62911014119285968</v>
      </c>
      <c r="G496">
        <f t="shared" si="42"/>
        <v>3.7825522588095259E-9</v>
      </c>
    </row>
    <row r="497" spans="1:17" x14ac:dyDescent="0.25">
      <c r="A497">
        <f t="shared" si="40"/>
        <v>480</v>
      </c>
      <c r="B497">
        <v>15083</v>
      </c>
      <c r="C497">
        <f>Data!C497</f>
        <v>0.62850451630991477</v>
      </c>
      <c r="F497">
        <f t="shared" si="41"/>
        <v>0.62870809146899653</v>
      </c>
      <c r="G497">
        <f t="shared" si="42"/>
        <v>4.1442845395163551E-8</v>
      </c>
    </row>
    <row r="498" spans="1:17" x14ac:dyDescent="0.25">
      <c r="A498">
        <f t="shared" si="40"/>
        <v>509</v>
      </c>
      <c r="B498">
        <v>15112</v>
      </c>
      <c r="C498">
        <f>Data!C498</f>
        <v>0.62827445298386231</v>
      </c>
      <c r="F498">
        <f t="shared" si="41"/>
        <v>0.62834793321359972</v>
      </c>
      <c r="G498">
        <f t="shared" si="42"/>
        <v>5.399344162262614E-9</v>
      </c>
      <c r="O498" t="s">
        <v>7</v>
      </c>
    </row>
    <row r="499" spans="1:17" x14ac:dyDescent="0.25">
      <c r="A499">
        <f t="shared" si="40"/>
        <v>539</v>
      </c>
      <c r="B499">
        <v>15142</v>
      </c>
      <c r="C499">
        <f>Data!C499</f>
        <v>0.62777716485471491</v>
      </c>
      <c r="F499">
        <f t="shared" si="41"/>
        <v>0.62799089530849284</v>
      </c>
      <c r="G499">
        <f t="shared" si="42"/>
        <v>4.5680706872118678E-8</v>
      </c>
      <c r="O499" t="s">
        <v>4</v>
      </c>
      <c r="P499" t="s">
        <v>5</v>
      </c>
      <c r="Q499" t="s">
        <v>6</v>
      </c>
    </row>
    <row r="500" spans="1:17" x14ac:dyDescent="0.25">
      <c r="A500">
        <f t="shared" si="40"/>
        <v>570</v>
      </c>
      <c r="B500">
        <v>15173</v>
      </c>
      <c r="C500">
        <f>Data!C500</f>
        <v>0.62739683402876789</v>
      </c>
      <c r="F500">
        <f t="shared" si="41"/>
        <v>0.62763785421235196</v>
      </c>
      <c r="G500">
        <f t="shared" si="42"/>
        <v>5.8090728894900281E-8</v>
      </c>
      <c r="O500">
        <v>0.61992823752288273</v>
      </c>
      <c r="P500">
        <v>1.7562162301935788E-2</v>
      </c>
      <c r="Q500">
        <v>1.4443478039164149E-3</v>
      </c>
    </row>
    <row r="501" spans="1:17" x14ac:dyDescent="0.25">
      <c r="A501">
        <f t="shared" si="40"/>
        <v>599</v>
      </c>
      <c r="B501">
        <v>15202</v>
      </c>
      <c r="C501">
        <f>Data!C501</f>
        <v>0.62715598261331928</v>
      </c>
      <c r="F501">
        <f t="shared" si="41"/>
        <v>0.62732159814320787</v>
      </c>
      <c r="G501">
        <f t="shared" si="42"/>
        <v>2.7428503740276892E-8</v>
      </c>
      <c r="Q501">
        <f>1/Q500</f>
        <v>692.35401423982125</v>
      </c>
    </row>
    <row r="502" spans="1:17" x14ac:dyDescent="0.25">
      <c r="A502">
        <f t="shared" si="40"/>
        <v>629</v>
      </c>
      <c r="B502">
        <v>15232</v>
      </c>
      <c r="C502">
        <f>Data!C502</f>
        <v>0.62679071907715478</v>
      </c>
      <c r="F502">
        <f t="shared" si="41"/>
        <v>0.62700808206322756</v>
      </c>
      <c r="G502">
        <f t="shared" si="42"/>
        <v>4.7246667714474557E-8</v>
      </c>
      <c r="O502">
        <f>SUM(G481:G540)</f>
        <v>1.2251969390433723E-6</v>
      </c>
    </row>
    <row r="503" spans="1:17" x14ac:dyDescent="0.25">
      <c r="A503">
        <f t="shared" si="40"/>
        <v>659</v>
      </c>
      <c r="B503">
        <v>15262</v>
      </c>
      <c r="C503">
        <f>Data!C503</f>
        <v>0.62647286457685314</v>
      </c>
      <c r="F503">
        <f t="shared" si="41"/>
        <v>0.62670786065903183</v>
      </c>
      <c r="G503">
        <f t="shared" si="42"/>
        <v>5.5223158639336262E-8</v>
      </c>
    </row>
    <row r="504" spans="1:17" x14ac:dyDescent="0.25">
      <c r="A504">
        <f t="shared" si="40"/>
        <v>689</v>
      </c>
      <c r="B504">
        <v>15292</v>
      </c>
      <c r="C504">
        <f>Data!C504</f>
        <v>0.6262681611436185</v>
      </c>
      <c r="F504">
        <f t="shared" si="41"/>
        <v>0.62642037016877417</v>
      </c>
      <c r="G504">
        <f t="shared" si="42"/>
        <v>2.3167587338839258E-8</v>
      </c>
    </row>
    <row r="505" spans="1:17" x14ac:dyDescent="0.25">
      <c r="A505">
        <f t="shared" si="40"/>
        <v>719</v>
      </c>
      <c r="B505">
        <v>15322</v>
      </c>
      <c r="C505">
        <f>Data!C505</f>
        <v>0.62608604738400409</v>
      </c>
      <c r="F505">
        <f t="shared" si="41"/>
        <v>0.62614507073697623</v>
      </c>
      <c r="G505">
        <f t="shared" si="42"/>
        <v>3.4837561960741694E-9</v>
      </c>
    </row>
    <row r="506" spans="1:17" x14ac:dyDescent="0.25">
      <c r="A506">
        <f t="shared" si="40"/>
        <v>749</v>
      </c>
      <c r="B506">
        <v>15352</v>
      </c>
      <c r="C506">
        <f>Data!C506</f>
        <v>0.6257477202881685</v>
      </c>
      <c r="F506">
        <f t="shared" si="41"/>
        <v>0.62588144540077717</v>
      </c>
      <c r="G506">
        <f t="shared" si="42"/>
        <v>1.7882405742202433E-8</v>
      </c>
    </row>
    <row r="507" spans="1:17" x14ac:dyDescent="0.25">
      <c r="A507">
        <f t="shared" si="40"/>
        <v>780</v>
      </c>
      <c r="B507">
        <v>15383</v>
      </c>
      <c r="C507">
        <f>Data!C507</f>
        <v>0.62548175672308215</v>
      </c>
      <c r="F507">
        <f t="shared" si="41"/>
        <v>0.6256207711801105</v>
      </c>
      <c r="G507">
        <f t="shared" si="42"/>
        <v>1.9325019262887656E-8</v>
      </c>
    </row>
    <row r="508" spans="1:17" x14ac:dyDescent="0.25">
      <c r="A508">
        <f t="shared" si="40"/>
        <v>809</v>
      </c>
      <c r="B508">
        <v>15412</v>
      </c>
      <c r="C508">
        <f>Data!C508</f>
        <v>0.62527063448926756</v>
      </c>
      <c r="F508">
        <f t="shared" si="41"/>
        <v>0.62538725784340155</v>
      </c>
      <c r="G508">
        <f t="shared" si="42"/>
        <v>1.3601006729460242E-8</v>
      </c>
    </row>
    <row r="509" spans="1:17" x14ac:dyDescent="0.25">
      <c r="A509">
        <f t="shared" si="40"/>
        <v>839</v>
      </c>
      <c r="B509">
        <v>15442</v>
      </c>
      <c r="C509">
        <f>Data!C509</f>
        <v>0.62516831655581107</v>
      </c>
      <c r="F509">
        <f t="shared" si="41"/>
        <v>0.6251557676267987</v>
      </c>
      <c r="G509">
        <f t="shared" si="42"/>
        <v>1.5747561935745503E-10</v>
      </c>
    </row>
    <row r="510" spans="1:17" x14ac:dyDescent="0.25">
      <c r="A510">
        <f t="shared" si="40"/>
        <v>870</v>
      </c>
      <c r="B510">
        <v>15473</v>
      </c>
      <c r="C510">
        <f>Data!C510</f>
        <v>0.62493169929653469</v>
      </c>
      <c r="F510">
        <f t="shared" si="41"/>
        <v>0.62492686879379977</v>
      </c>
      <c r="G510">
        <f t="shared" si="42"/>
        <v>2.3333756672074162E-11</v>
      </c>
    </row>
    <row r="511" spans="1:17" x14ac:dyDescent="0.25">
      <c r="A511">
        <f t="shared" si="40"/>
        <v>899</v>
      </c>
      <c r="B511">
        <v>15502</v>
      </c>
      <c r="C511">
        <f>Data!C511</f>
        <v>0.62483580016365869</v>
      </c>
      <c r="F511">
        <f t="shared" si="41"/>
        <v>0.62472182001634236</v>
      </c>
      <c r="G511">
        <f t="shared" si="42"/>
        <v>1.2991473982254414E-8</v>
      </c>
    </row>
    <row r="512" spans="1:17" x14ac:dyDescent="0.25">
      <c r="A512">
        <f t="shared" si="40"/>
        <v>929</v>
      </c>
      <c r="B512">
        <v>15532</v>
      </c>
      <c r="C512">
        <f>Data!C512</f>
        <v>0.62455607559101289</v>
      </c>
      <c r="F512">
        <f t="shared" si="41"/>
        <v>0.62451854774685778</v>
      </c>
      <c r="G512">
        <f t="shared" si="42"/>
        <v>1.4083390869306998E-9</v>
      </c>
    </row>
    <row r="513" spans="1:7" x14ac:dyDescent="0.25">
      <c r="A513">
        <f t="shared" si="40"/>
        <v>960</v>
      </c>
      <c r="B513">
        <v>15563</v>
      </c>
      <c r="C513">
        <f>Data!C513</f>
        <v>0.62435869184265058</v>
      </c>
      <c r="F513">
        <f t="shared" si="41"/>
        <v>0.62431755097926689</v>
      </c>
      <c r="G513">
        <f t="shared" si="42"/>
        <v>1.6925706399556863E-9</v>
      </c>
    </row>
    <row r="514" spans="1:7" x14ac:dyDescent="0.25">
      <c r="A514">
        <f t="shared" si="40"/>
        <v>989</v>
      </c>
      <c r="B514">
        <v>15592</v>
      </c>
      <c r="C514">
        <f>Data!C514</f>
        <v>0.62430096768164478</v>
      </c>
      <c r="F514">
        <f t="shared" si="41"/>
        <v>0.62413749701862664</v>
      </c>
      <c r="G514">
        <f t="shared" si="42"/>
        <v>2.672265766759005E-8</v>
      </c>
    </row>
    <row r="515" spans="1:7" x14ac:dyDescent="0.25">
      <c r="A515">
        <f t="shared" si="40"/>
        <v>1019</v>
      </c>
      <c r="B515">
        <v>15622</v>
      </c>
      <c r="C515">
        <f>Data!C515</f>
        <v>0.62414937137741944</v>
      </c>
      <c r="F515">
        <f t="shared" si="41"/>
        <v>0.62395900301508811</v>
      </c>
      <c r="G515">
        <f t="shared" si="42"/>
        <v>3.6240113376711754E-8</v>
      </c>
    </row>
    <row r="516" spans="1:7" x14ac:dyDescent="0.25">
      <c r="A516">
        <f t="shared" si="40"/>
        <v>1049</v>
      </c>
      <c r="B516">
        <v>15652</v>
      </c>
      <c r="C516">
        <f>Data!C516</f>
        <v>0.62392439804761646</v>
      </c>
      <c r="F516">
        <f t="shared" si="41"/>
        <v>0.62378807806480752</v>
      </c>
      <c r="G516">
        <f t="shared" si="42"/>
        <v>1.8583137713030025E-8</v>
      </c>
    </row>
    <row r="517" spans="1:7" x14ac:dyDescent="0.25">
      <c r="A517">
        <f t="shared" si="40"/>
        <v>1079</v>
      </c>
      <c r="B517">
        <v>15682</v>
      </c>
      <c r="C517">
        <f>Data!C517</f>
        <v>0.62367201531323124</v>
      </c>
      <c r="F517">
        <f t="shared" si="41"/>
        <v>0.62362440120144347</v>
      </c>
      <c r="G517">
        <f t="shared" si="42"/>
        <v>2.2671036413387209E-9</v>
      </c>
    </row>
    <row r="518" spans="1:7" x14ac:dyDescent="0.25">
      <c r="A518">
        <f t="shared" si="40"/>
        <v>1109</v>
      </c>
      <c r="B518">
        <v>15712</v>
      </c>
      <c r="C518">
        <f>Data!C518</f>
        <v>0.62350911291114208</v>
      </c>
      <c r="F518">
        <f t="shared" si="41"/>
        <v>0.62346766506925999</v>
      </c>
      <c r="G518">
        <f t="shared" si="42"/>
        <v>1.7179235966828855E-9</v>
      </c>
    </row>
    <row r="519" spans="1:7" x14ac:dyDescent="0.25">
      <c r="A519">
        <f t="shared" si="40"/>
        <v>1139</v>
      </c>
      <c r="B519">
        <v>15742</v>
      </c>
      <c r="C519">
        <f>Data!C519</f>
        <v>0.62334659338487719</v>
      </c>
      <c r="F519">
        <f t="shared" si="41"/>
        <v>0.62331757534596632</v>
      </c>
      <c r="G519">
        <f t="shared" si="42"/>
        <v>8.4204658223255031E-10</v>
      </c>
    </row>
    <row r="520" spans="1:7" x14ac:dyDescent="0.25">
      <c r="A520">
        <f t="shared" si="40"/>
        <v>1169</v>
      </c>
      <c r="B520">
        <v>15772</v>
      </c>
      <c r="C520">
        <f>Data!C520</f>
        <v>0.62327409472148421</v>
      </c>
      <c r="F520">
        <f t="shared" si="41"/>
        <v>0.62317385019003368</v>
      </c>
      <c r="G520">
        <f t="shared" si="42"/>
        <v>1.0048966085734657E-8</v>
      </c>
    </row>
    <row r="521" spans="1:7" x14ac:dyDescent="0.25">
      <c r="A521">
        <f t="shared" si="40"/>
        <v>1199</v>
      </c>
      <c r="B521">
        <v>15802</v>
      </c>
      <c r="C521">
        <f>Data!C521</f>
        <v>0.62320074021801342</v>
      </c>
      <c r="F521">
        <f t="shared" si="41"/>
        <v>0.62303621971144696</v>
      </c>
      <c r="G521">
        <f t="shared" si="42"/>
        <v>2.7066997080883549E-8</v>
      </c>
    </row>
    <row r="522" spans="1:7" x14ac:dyDescent="0.25">
      <c r="A522">
        <f t="shared" si="40"/>
        <v>1229</v>
      </c>
      <c r="B522">
        <v>15832</v>
      </c>
      <c r="C522">
        <f>Data!C522</f>
        <v>0.62301675712349314</v>
      </c>
      <c r="F522">
        <f t="shared" si="41"/>
        <v>0.62290442546489977</v>
      </c>
      <c r="G522">
        <f t="shared" si="42"/>
        <v>1.2618401522336892E-8</v>
      </c>
    </row>
    <row r="523" spans="1:7" x14ac:dyDescent="0.25">
      <c r="A523">
        <f t="shared" si="40"/>
        <v>1259</v>
      </c>
      <c r="B523">
        <v>15862</v>
      </c>
      <c r="C523">
        <f>Data!C523</f>
        <v>0.62274881161296469</v>
      </c>
      <c r="F523">
        <f t="shared" si="41"/>
        <v>0.62277821996448079</v>
      </c>
      <c r="G523">
        <f t="shared" si="42"/>
        <v>8.6485113889465104E-10</v>
      </c>
    </row>
    <row r="524" spans="1:7" x14ac:dyDescent="0.25">
      <c r="A524">
        <f t="shared" si="40"/>
        <v>1289</v>
      </c>
      <c r="B524">
        <v>15892</v>
      </c>
      <c r="C524">
        <f>Data!C524</f>
        <v>0.6228647328992295</v>
      </c>
      <c r="F524">
        <f t="shared" si="41"/>
        <v>0.62265736621893963</v>
      </c>
      <c r="G524">
        <f t="shared" si="42"/>
        <v>4.300094009443975E-8</v>
      </c>
    </row>
    <row r="525" spans="1:7" x14ac:dyDescent="0.25">
      <c r="A525">
        <f t="shared" si="40"/>
        <v>1319</v>
      </c>
      <c r="B525">
        <v>15922</v>
      </c>
      <c r="C525">
        <f>Data!C525</f>
        <v>0.62279250450112345</v>
      </c>
      <c r="F525">
        <f t="shared" si="41"/>
        <v>0.6225416372866599</v>
      </c>
      <c r="G525">
        <f t="shared" si="42"/>
        <v>6.2934359292698778E-8</v>
      </c>
    </row>
    <row r="526" spans="1:7" x14ac:dyDescent="0.25">
      <c r="A526">
        <f t="shared" si="40"/>
        <v>1349</v>
      </c>
      <c r="B526">
        <v>15952</v>
      </c>
      <c r="C526">
        <f>Data!C526</f>
        <v>0.62237384104855453</v>
      </c>
      <c r="F526">
        <f t="shared" si="41"/>
        <v>0.62243081584950333</v>
      </c>
      <c r="G526">
        <f t="shared" si="42"/>
        <v>3.2461279431547777E-9</v>
      </c>
    </row>
    <row r="527" spans="1:7" x14ac:dyDescent="0.25">
      <c r="A527">
        <f t="shared" si="40"/>
        <v>1379</v>
      </c>
      <c r="B527">
        <v>15982</v>
      </c>
      <c r="C527">
        <f>Data!C527</f>
        <v>0.62248613627554417</v>
      </c>
      <c r="F527">
        <f t="shared" si="41"/>
        <v>0.62232469380472588</v>
      </c>
      <c r="G527">
        <f t="shared" si="42"/>
        <v>2.6063671383912769E-8</v>
      </c>
    </row>
    <row r="528" spans="1:7" x14ac:dyDescent="0.25">
      <c r="A528">
        <f t="shared" si="40"/>
        <v>1409</v>
      </c>
      <c r="B528">
        <v>16012</v>
      </c>
      <c r="C528">
        <f>Data!C528</f>
        <v>0.62243507865829883</v>
      </c>
      <c r="F528">
        <f t="shared" si="41"/>
        <v>0.62222307187419779</v>
      </c>
      <c r="G528">
        <f t="shared" si="42"/>
        <v>4.4946876504868667E-8</v>
      </c>
    </row>
    <row r="529" spans="1:13" x14ac:dyDescent="0.25">
      <c r="A529">
        <f t="shared" si="40"/>
        <v>1439</v>
      </c>
      <c r="B529">
        <v>16042</v>
      </c>
      <c r="C529">
        <f>Data!C529</f>
        <v>0.622183484197669</v>
      </c>
      <c r="F529">
        <f t="shared" si="41"/>
        <v>0.6221257592301952</v>
      </c>
      <c r="G529">
        <f t="shared" si="42"/>
        <v>3.3321718698517886E-9</v>
      </c>
    </row>
    <row r="530" spans="1:13" x14ac:dyDescent="0.25">
      <c r="A530">
        <f t="shared" si="40"/>
        <v>1469</v>
      </c>
      <c r="B530">
        <v>16072</v>
      </c>
      <c r="C530">
        <f>Data!C530</f>
        <v>0.62215312439703097</v>
      </c>
      <c r="F530">
        <f t="shared" si="41"/>
        <v>0.62203257313705995</v>
      </c>
      <c r="G530">
        <f t="shared" si="42"/>
        <v>1.4532606280598871E-8</v>
      </c>
    </row>
    <row r="531" spans="1:13" x14ac:dyDescent="0.25">
      <c r="A531">
        <f t="shared" si="40"/>
        <v>1499</v>
      </c>
      <c r="B531">
        <v>16102</v>
      </c>
      <c r="C531">
        <f>Data!C531</f>
        <v>0.62197148360166954</v>
      </c>
      <c r="F531">
        <f t="shared" si="41"/>
        <v>0.62194333860805484</v>
      </c>
      <c r="G531">
        <f t="shared" si="42"/>
        <v>7.9214066557140487E-10</v>
      </c>
    </row>
    <row r="532" spans="1:13" x14ac:dyDescent="0.25">
      <c r="A532">
        <f t="shared" si="40"/>
        <v>1530</v>
      </c>
      <c r="B532">
        <v>16133</v>
      </c>
      <c r="C532">
        <f>Data!C532</f>
        <v>0.621678898905757</v>
      </c>
      <c r="F532">
        <f t="shared" si="41"/>
        <v>0.62185510300202262</v>
      </c>
      <c r="G532">
        <f t="shared" si="42"/>
        <v>3.1047883540783785E-8</v>
      </c>
    </row>
    <row r="533" spans="1:13" x14ac:dyDescent="0.25">
      <c r="A533">
        <f t="shared" si="40"/>
        <v>1559</v>
      </c>
      <c r="B533">
        <v>16162</v>
      </c>
      <c r="C533">
        <f>Data!C533</f>
        <v>0.6217615099953272</v>
      </c>
      <c r="F533">
        <f t="shared" si="41"/>
        <v>0.6217760610824633</v>
      </c>
      <c r="G533">
        <f t="shared" si="42"/>
        <v>2.1173413684253271E-10</v>
      </c>
    </row>
    <row r="534" spans="1:13" x14ac:dyDescent="0.25">
      <c r="A534">
        <f t="shared" si="40"/>
        <v>1589</v>
      </c>
      <c r="B534">
        <v>16192</v>
      </c>
      <c r="C534">
        <f>Data!C534</f>
        <v>0.62151901446604596</v>
      </c>
      <c r="F534">
        <f t="shared" si="41"/>
        <v>0.62169770396874391</v>
      </c>
      <c r="G534">
        <f t="shared" si="42"/>
        <v>3.1929938374440135E-8</v>
      </c>
    </row>
    <row r="535" spans="1:13" x14ac:dyDescent="0.25">
      <c r="A535">
        <f t="shared" si="40"/>
        <v>1620</v>
      </c>
      <c r="B535">
        <v>16223</v>
      </c>
      <c r="C535">
        <f>Data!C535</f>
        <v>0.62165088140427782</v>
      </c>
      <c r="F535">
        <f t="shared" si="41"/>
        <v>0.62162022401235206</v>
      </c>
      <c r="G535">
        <f t="shared" si="42"/>
        <v>9.3987567968960012E-10</v>
      </c>
    </row>
    <row r="536" spans="1:13" x14ac:dyDescent="0.25">
      <c r="A536">
        <f t="shared" si="40"/>
        <v>1649</v>
      </c>
      <c r="B536">
        <v>16252</v>
      </c>
      <c r="C536">
        <f>Data!C536</f>
        <v>0.62154597342848206</v>
      </c>
      <c r="F536">
        <f t="shared" si="41"/>
        <v>0.62155081706026127</v>
      </c>
      <c r="G536">
        <f t="shared" si="42"/>
        <v>2.3460768812637455E-11</v>
      </c>
    </row>
    <row r="537" spans="1:13" x14ac:dyDescent="0.25">
      <c r="A537">
        <f t="shared" si="40"/>
        <v>1679</v>
      </c>
      <c r="B537">
        <v>16282</v>
      </c>
      <c r="C537">
        <f>Data!C537</f>
        <v>0.62134325194068984</v>
      </c>
      <c r="F537">
        <f t="shared" si="41"/>
        <v>0.62148201143827975</v>
      </c>
      <c r="G537">
        <f t="shared" si="42"/>
        <v>1.9254198171402026E-8</v>
      </c>
    </row>
    <row r="538" spans="1:13" x14ac:dyDescent="0.25">
      <c r="A538">
        <f t="shared" si="40"/>
        <v>1710</v>
      </c>
      <c r="B538">
        <v>16313</v>
      </c>
      <c r="C538">
        <f>Data!C538</f>
        <v>0.62133318455872732</v>
      </c>
      <c r="F538">
        <f t="shared" si="41"/>
        <v>0.62141397605083892</v>
      </c>
      <c r="G538">
        <f t="shared" si="42"/>
        <v>6.5272651976184333E-9</v>
      </c>
    </row>
    <row r="539" spans="1:13" x14ac:dyDescent="0.25">
      <c r="A539">
        <f t="shared" si="40"/>
        <v>1739</v>
      </c>
      <c r="B539">
        <v>16342</v>
      </c>
      <c r="C539">
        <f>Data!C539</f>
        <v>0.62102924872073628</v>
      </c>
      <c r="F539">
        <f t="shared" si="41"/>
        <v>0.62135302959324534</v>
      </c>
      <c r="G539">
        <f t="shared" si="42"/>
        <v>1.0483405340272864E-7</v>
      </c>
    </row>
    <row r="540" spans="1:13" x14ac:dyDescent="0.25">
      <c r="A540">
        <f t="shared" si="40"/>
        <v>1769</v>
      </c>
      <c r="B540">
        <v>16372</v>
      </c>
      <c r="C540">
        <f>Data!C540</f>
        <v>0.62108109461173699</v>
      </c>
      <c r="F540">
        <f t="shared" si="41"/>
        <v>0.62129261116546586</v>
      </c>
      <c r="G540">
        <f t="shared" si="42"/>
        <v>4.4739252501335093E-8</v>
      </c>
    </row>
    <row r="541" spans="1:13" x14ac:dyDescent="0.25">
      <c r="A541">
        <f>B541-$B$541</f>
        <v>0</v>
      </c>
      <c r="B541">
        <v>16403</v>
      </c>
      <c r="C541">
        <f>Data!C541</f>
        <v>0.62106118506888541</v>
      </c>
      <c r="D541">
        <f>Data!C541</f>
        <v>0.62106118506888541</v>
      </c>
      <c r="M541" t="s">
        <v>24</v>
      </c>
    </row>
    <row r="542" spans="1:13" x14ac:dyDescent="0.25">
      <c r="A542">
        <f t="shared" ref="A542:A600" si="43">B542-$B$541</f>
        <v>34</v>
      </c>
      <c r="B542">
        <v>16437</v>
      </c>
      <c r="D542">
        <f>Data!C542</f>
        <v>0.63810280782146456</v>
      </c>
    </row>
    <row r="543" spans="1:13" x14ac:dyDescent="0.25">
      <c r="A543">
        <f t="shared" si="43"/>
        <v>64</v>
      </c>
      <c r="B543">
        <v>16467</v>
      </c>
      <c r="D543">
        <f>Data!C543</f>
        <v>0.6509839216928206</v>
      </c>
    </row>
    <row r="544" spans="1:13" x14ac:dyDescent="0.25">
      <c r="A544">
        <f t="shared" si="43"/>
        <v>95</v>
      </c>
      <c r="B544">
        <v>16498</v>
      </c>
      <c r="D544">
        <f>Data!C544</f>
        <v>0.65174807427134618</v>
      </c>
    </row>
    <row r="545" spans="1:18" x14ac:dyDescent="0.25">
      <c r="A545">
        <f t="shared" si="43"/>
        <v>125</v>
      </c>
      <c r="B545">
        <v>16528</v>
      </c>
      <c r="D545">
        <f>Data!C545</f>
        <v>0.64898123338974478</v>
      </c>
    </row>
    <row r="546" spans="1:18" x14ac:dyDescent="0.25">
      <c r="A546">
        <f t="shared" si="43"/>
        <v>154</v>
      </c>
      <c r="B546">
        <v>16557</v>
      </c>
      <c r="D546">
        <f>Data!C546</f>
        <v>0.64428134256083347</v>
      </c>
    </row>
    <row r="547" spans="1:18" x14ac:dyDescent="0.25">
      <c r="A547">
        <f t="shared" si="43"/>
        <v>185</v>
      </c>
      <c r="B547">
        <v>16588</v>
      </c>
      <c r="D547">
        <f>Data!C547</f>
        <v>0.63884461846954987</v>
      </c>
    </row>
    <row r="548" spans="1:18" x14ac:dyDescent="0.25">
      <c r="A548">
        <f t="shared" si="43"/>
        <v>215</v>
      </c>
      <c r="B548">
        <v>16618</v>
      </c>
      <c r="D548">
        <f>Data!C548</f>
        <v>0.63357316160162169</v>
      </c>
    </row>
    <row r="549" spans="1:18" x14ac:dyDescent="0.25">
      <c r="A549">
        <f t="shared" si="43"/>
        <v>244</v>
      </c>
      <c r="B549">
        <v>16647</v>
      </c>
      <c r="D549">
        <f>Data!C549</f>
        <v>0.62849780472194006</v>
      </c>
    </row>
    <row r="550" spans="1:18" x14ac:dyDescent="0.25">
      <c r="A550">
        <f t="shared" si="43"/>
        <v>275</v>
      </c>
      <c r="B550">
        <v>16678</v>
      </c>
      <c r="D550">
        <f>Data!C550</f>
        <v>0.62373311779033169</v>
      </c>
    </row>
    <row r="551" spans="1:18" x14ac:dyDescent="0.25">
      <c r="A551">
        <f t="shared" si="43"/>
        <v>305</v>
      </c>
      <c r="B551">
        <v>16708</v>
      </c>
      <c r="D551">
        <f>Data!C551</f>
        <v>0.61927781704668061</v>
      </c>
    </row>
    <row r="552" spans="1:18" x14ac:dyDescent="0.25">
      <c r="A552">
        <f t="shared" si="43"/>
        <v>334</v>
      </c>
      <c r="B552">
        <v>16737</v>
      </c>
      <c r="D552">
        <f>Data!C552</f>
        <v>0.61614046497791408</v>
      </c>
    </row>
    <row r="553" spans="1:18" x14ac:dyDescent="0.25">
      <c r="A553">
        <f t="shared" si="43"/>
        <v>365</v>
      </c>
      <c r="B553">
        <v>16768</v>
      </c>
      <c r="D553">
        <f>Data!C553</f>
        <v>0.61353429680977878</v>
      </c>
    </row>
    <row r="554" spans="1:18" x14ac:dyDescent="0.25">
      <c r="A554">
        <f t="shared" si="43"/>
        <v>395</v>
      </c>
      <c r="B554">
        <v>16798</v>
      </c>
      <c r="D554">
        <f>Data!C554</f>
        <v>0.61199452790011311</v>
      </c>
    </row>
    <row r="555" spans="1:18" x14ac:dyDescent="0.25">
      <c r="A555">
        <f t="shared" si="43"/>
        <v>425</v>
      </c>
      <c r="B555">
        <v>16828</v>
      </c>
      <c r="D555">
        <f>Data!C555</f>
        <v>0.61133431484676937</v>
      </c>
    </row>
    <row r="556" spans="1:18" x14ac:dyDescent="0.25">
      <c r="A556">
        <f t="shared" si="43"/>
        <v>455</v>
      </c>
      <c r="B556">
        <v>16858</v>
      </c>
      <c r="D556">
        <f>Data!C556</f>
        <v>0.61151818533075297</v>
      </c>
    </row>
    <row r="557" spans="1:18" x14ac:dyDescent="0.25">
      <c r="A557">
        <f t="shared" si="43"/>
        <v>485</v>
      </c>
      <c r="B557">
        <v>16888</v>
      </c>
      <c r="D557">
        <f>Data!C557</f>
        <v>0.61255375182433092</v>
      </c>
    </row>
    <row r="558" spans="1:18" x14ac:dyDescent="0.25">
      <c r="A558">
        <f t="shared" si="43"/>
        <v>515</v>
      </c>
      <c r="B558">
        <v>16918</v>
      </c>
      <c r="D558">
        <f>Data!C558</f>
        <v>0.61454200345662879</v>
      </c>
      <c r="P558" t="s">
        <v>7</v>
      </c>
    </row>
    <row r="559" spans="1:18" x14ac:dyDescent="0.25">
      <c r="A559">
        <f t="shared" si="43"/>
        <v>544</v>
      </c>
      <c r="B559">
        <v>16947</v>
      </c>
      <c r="D559">
        <f>Data!C559</f>
        <v>0.61725936326849584</v>
      </c>
      <c r="P559" t="s">
        <v>4</v>
      </c>
      <c r="Q559" t="s">
        <v>5</v>
      </c>
      <c r="R559" t="s">
        <v>6</v>
      </c>
    </row>
    <row r="560" spans="1:18" x14ac:dyDescent="0.25">
      <c r="A560">
        <f t="shared" si="43"/>
        <v>575</v>
      </c>
      <c r="B560">
        <v>16978</v>
      </c>
      <c r="D560">
        <f>Data!C560</f>
        <v>0.62133392778826813</v>
      </c>
      <c r="P560">
        <v>0.7001630949633153</v>
      </c>
      <c r="Q560">
        <v>0.7842769079409887</v>
      </c>
      <c r="R560">
        <v>3.7258025437447496E-3</v>
      </c>
    </row>
    <row r="561" spans="1:18" x14ac:dyDescent="0.25">
      <c r="A561">
        <f t="shared" si="43"/>
        <v>605</v>
      </c>
      <c r="B561">
        <v>17008</v>
      </c>
      <c r="D561">
        <f>Data!C561</f>
        <v>0.62589866345128187</v>
      </c>
      <c r="R561">
        <f>1/R560</f>
        <v>268.3985499121257</v>
      </c>
    </row>
    <row r="562" spans="1:18" x14ac:dyDescent="0.25">
      <c r="A562">
        <f t="shared" si="43"/>
        <v>634</v>
      </c>
      <c r="B562">
        <v>17037</v>
      </c>
      <c r="D562">
        <f>Data!C562</f>
        <v>0.6308936839742304</v>
      </c>
      <c r="P562">
        <f>SUM(G556:G598)</f>
        <v>2.5793517740744381E-4</v>
      </c>
    </row>
    <row r="563" spans="1:18" x14ac:dyDescent="0.25">
      <c r="A563">
        <f t="shared" si="43"/>
        <v>665</v>
      </c>
      <c r="B563">
        <v>17068</v>
      </c>
      <c r="D563">
        <f>Data!C563</f>
        <v>0.63645148691434983</v>
      </c>
    </row>
    <row r="564" spans="1:18" x14ac:dyDescent="0.25">
      <c r="A564">
        <f t="shared" si="43"/>
        <v>695</v>
      </c>
      <c r="B564">
        <v>17098</v>
      </c>
      <c r="D564">
        <f>Data!C564</f>
        <v>0.6421919441446593</v>
      </c>
      <c r="E564">
        <f t="shared" ref="E564:E599" si="44">$P$560-($Q$560*EXP(-$R$560*A564))</f>
        <v>0.64129322648157949</v>
      </c>
      <c r="G564">
        <f t="shared" ref="G564:G598" si="45">100*POWER((D564-E564),2)</f>
        <v>8.0769343793162882E-5</v>
      </c>
    </row>
    <row r="565" spans="1:18" x14ac:dyDescent="0.25">
      <c r="A565">
        <f t="shared" si="43"/>
        <v>724</v>
      </c>
      <c r="B565">
        <v>17127</v>
      </c>
      <c r="D565">
        <f>Data!C565</f>
        <v>0.64724613024348043</v>
      </c>
      <c r="E565">
        <f t="shared" si="44"/>
        <v>0.64732242729561229</v>
      </c>
      <c r="G565">
        <f t="shared" si="45"/>
        <v>5.8212401640113562E-7</v>
      </c>
    </row>
    <row r="566" spans="1:18" x14ac:dyDescent="0.25">
      <c r="A566">
        <f t="shared" si="43"/>
        <v>755</v>
      </c>
      <c r="B566">
        <v>17158</v>
      </c>
      <c r="D566">
        <f>Data!C566</f>
        <v>0.65284217572179237</v>
      </c>
      <c r="E566">
        <f t="shared" si="44"/>
        <v>0.6530862513843434</v>
      </c>
      <c r="G566">
        <f t="shared" si="45"/>
        <v>5.9572929049721492E-6</v>
      </c>
    </row>
    <row r="567" spans="1:18" x14ac:dyDescent="0.25">
      <c r="A567">
        <f t="shared" si="43"/>
        <v>785</v>
      </c>
      <c r="B567">
        <v>17188</v>
      </c>
      <c r="D567">
        <f>Data!C567</f>
        <v>0.65743513158525102</v>
      </c>
      <c r="E567">
        <f t="shared" si="44"/>
        <v>0.65806480337331208</v>
      </c>
      <c r="G567">
        <f t="shared" si="45"/>
        <v>3.9648656068001145E-5</v>
      </c>
    </row>
    <row r="568" spans="1:18" x14ac:dyDescent="0.25">
      <c r="A568">
        <f t="shared" si="43"/>
        <v>814</v>
      </c>
      <c r="B568">
        <v>17217</v>
      </c>
      <c r="D568">
        <f>Data!C568</f>
        <v>0.66205547433118428</v>
      </c>
      <c r="E568">
        <f t="shared" si="44"/>
        <v>0.66237633082309033</v>
      </c>
      <c r="G568">
        <f t="shared" si="45"/>
        <v>1.0294888839825836E-5</v>
      </c>
    </row>
    <row r="569" spans="1:18" x14ac:dyDescent="0.25">
      <c r="A569">
        <f t="shared" si="43"/>
        <v>845</v>
      </c>
      <c r="B569">
        <v>17248</v>
      </c>
      <c r="D569">
        <f>Data!C569</f>
        <v>0.66596218158526233</v>
      </c>
      <c r="E569">
        <f t="shared" si="44"/>
        <v>0.66649808535420785</v>
      </c>
      <c r="G569">
        <f t="shared" si="45"/>
        <v>2.8719284957001609E-5</v>
      </c>
    </row>
    <row r="570" spans="1:18" x14ac:dyDescent="0.25">
      <c r="A570">
        <f t="shared" si="43"/>
        <v>875</v>
      </c>
      <c r="B570">
        <v>17278</v>
      </c>
      <c r="D570">
        <f>Data!C570</f>
        <v>0.6697823363809926</v>
      </c>
      <c r="E570">
        <f t="shared" si="44"/>
        <v>0.67005828582234073</v>
      </c>
      <c r="G570">
        <f t="shared" si="45"/>
        <v>7.6148094180340774E-6</v>
      </c>
    </row>
    <row r="571" spans="1:18" x14ac:dyDescent="0.25">
      <c r="A571">
        <f t="shared" si="43"/>
        <v>904</v>
      </c>
      <c r="B571">
        <v>17307</v>
      </c>
      <c r="D571">
        <f>Data!C571</f>
        <v>0.67304087990913153</v>
      </c>
      <c r="E571">
        <f t="shared" si="44"/>
        <v>0.67314149195920137</v>
      </c>
      <c r="G571">
        <f t="shared" si="45"/>
        <v>1.0122784619255406E-6</v>
      </c>
    </row>
    <row r="572" spans="1:18" x14ac:dyDescent="0.25">
      <c r="A572">
        <f t="shared" si="43"/>
        <v>935</v>
      </c>
      <c r="B572">
        <v>17338</v>
      </c>
      <c r="D572">
        <f>Data!C572</f>
        <v>0.67611077826653965</v>
      </c>
      <c r="E572">
        <f t="shared" si="44"/>
        <v>0.67608899003569589</v>
      </c>
      <c r="G572">
        <f t="shared" si="45"/>
        <v>4.7472700330078219E-8</v>
      </c>
    </row>
    <row r="573" spans="1:18" x14ac:dyDescent="0.25">
      <c r="A573">
        <f t="shared" si="43"/>
        <v>965</v>
      </c>
      <c r="B573">
        <v>17368</v>
      </c>
      <c r="D573">
        <f>Data!C573</f>
        <v>0.67889978090172276</v>
      </c>
      <c r="E573">
        <f t="shared" si="44"/>
        <v>0.67863491652222818</v>
      </c>
      <c r="G573">
        <f t="shared" si="45"/>
        <v>7.0153139525047937E-6</v>
      </c>
    </row>
    <row r="574" spans="1:18" x14ac:dyDescent="0.25">
      <c r="A574">
        <f t="shared" si="43"/>
        <v>994</v>
      </c>
      <c r="B574">
        <v>17397</v>
      </c>
      <c r="D574">
        <f>Data!C574</f>
        <v>0.68113149651391569</v>
      </c>
      <c r="E574">
        <f t="shared" si="44"/>
        <v>0.6808397407273632</v>
      </c>
      <c r="G574">
        <f t="shared" si="45"/>
        <v>8.5121438986864702E-6</v>
      </c>
    </row>
    <row r="575" spans="1:18" x14ac:dyDescent="0.25">
      <c r="A575">
        <f t="shared" si="43"/>
        <v>1025</v>
      </c>
      <c r="B575">
        <v>17428</v>
      </c>
      <c r="D575">
        <f>Data!C575</f>
        <v>0.68322172824806016</v>
      </c>
      <c r="E575">
        <f t="shared" si="44"/>
        <v>0.68294751906431894</v>
      </c>
      <c r="G575">
        <f t="shared" si="45"/>
        <v>7.5190676448022957E-6</v>
      </c>
    </row>
    <row r="576" spans="1:18" x14ac:dyDescent="0.25">
      <c r="A576">
        <f t="shared" si="43"/>
        <v>1055</v>
      </c>
      <c r="B576">
        <v>17458</v>
      </c>
      <c r="D576">
        <f>Data!C576</f>
        <v>0.68507410400702695</v>
      </c>
      <c r="E576">
        <f t="shared" si="44"/>
        <v>0.68476813049697405</v>
      </c>
      <c r="G576">
        <f t="shared" si="45"/>
        <v>9.3619788854094378E-6</v>
      </c>
    </row>
    <row r="577" spans="1:7" x14ac:dyDescent="0.25">
      <c r="A577">
        <f t="shared" si="43"/>
        <v>1084</v>
      </c>
      <c r="B577">
        <v>17487</v>
      </c>
      <c r="D577">
        <f>Data!C577</f>
        <v>0.68662008901830729</v>
      </c>
      <c r="E577">
        <f t="shared" si="44"/>
        <v>0.68634481708871098</v>
      </c>
      <c r="G577">
        <f t="shared" si="45"/>
        <v>7.5774635223675948E-6</v>
      </c>
    </row>
    <row r="578" spans="1:7" x14ac:dyDescent="0.25">
      <c r="A578">
        <f t="shared" si="43"/>
        <v>1115</v>
      </c>
      <c r="B578">
        <v>17518</v>
      </c>
      <c r="D578">
        <f>Data!C578</f>
        <v>0.68821093806732592</v>
      </c>
      <c r="E578">
        <f t="shared" si="44"/>
        <v>0.68785210544054054</v>
      </c>
      <c r="G578">
        <f t="shared" si="45"/>
        <v>1.2876085404569364E-5</v>
      </c>
    </row>
    <row r="579" spans="1:7" x14ac:dyDescent="0.25">
      <c r="A579">
        <f t="shared" si="43"/>
        <v>1145</v>
      </c>
      <c r="B579">
        <v>17548</v>
      </c>
      <c r="D579">
        <f>Data!C579</f>
        <v>0.68929864323929935</v>
      </c>
      <c r="E579">
        <f t="shared" si="44"/>
        <v>0.68915403855064739</v>
      </c>
      <c r="G579">
        <f t="shared" si="45"/>
        <v>2.0910515980130699E-6</v>
      </c>
    </row>
    <row r="580" spans="1:7" x14ac:dyDescent="0.25">
      <c r="A580">
        <f t="shared" si="43"/>
        <v>1174</v>
      </c>
      <c r="B580">
        <v>17577</v>
      </c>
      <c r="D580">
        <f>Data!C580</f>
        <v>0.69044639234933014</v>
      </c>
      <c r="E580">
        <f t="shared" si="44"/>
        <v>0.69028153914809787</v>
      </c>
      <c r="G580">
        <f t="shared" si="45"/>
        <v>2.7176577956528436E-6</v>
      </c>
    </row>
    <row r="581" spans="1:7" x14ac:dyDescent="0.25">
      <c r="A581">
        <f t="shared" si="43"/>
        <v>1205</v>
      </c>
      <c r="B581">
        <v>17608</v>
      </c>
      <c r="D581">
        <f>Data!C581</f>
        <v>0.69157456974811882</v>
      </c>
      <c r="E581">
        <f t="shared" si="44"/>
        <v>0.69135941253531674</v>
      </c>
      <c r="G581">
        <f t="shared" si="45"/>
        <v>4.6292626220757434E-6</v>
      </c>
    </row>
    <row r="582" spans="1:7" x14ac:dyDescent="0.25">
      <c r="A582">
        <f t="shared" si="43"/>
        <v>1235</v>
      </c>
      <c r="B582">
        <v>17638</v>
      </c>
      <c r="D582">
        <f>Data!C582</f>
        <v>0.69234953293814749</v>
      </c>
      <c r="E582">
        <f t="shared" si="44"/>
        <v>0.69229043482419717</v>
      </c>
      <c r="G582">
        <f t="shared" si="45"/>
        <v>3.4925870724860503E-7</v>
      </c>
    </row>
    <row r="583" spans="1:7" x14ac:dyDescent="0.25">
      <c r="A583">
        <f t="shared" si="43"/>
        <v>1264</v>
      </c>
      <c r="B583">
        <v>17667</v>
      </c>
      <c r="D583">
        <f>Data!C583</f>
        <v>0.69299970113163611</v>
      </c>
      <c r="E583">
        <f t="shared" si="44"/>
        <v>0.69309671909395221</v>
      </c>
      <c r="G583">
        <f t="shared" si="45"/>
        <v>9.4124850119667867E-7</v>
      </c>
    </row>
    <row r="584" spans="1:7" x14ac:dyDescent="0.25">
      <c r="A584">
        <f t="shared" si="43"/>
        <v>1295</v>
      </c>
      <c r="B584">
        <v>17698</v>
      </c>
      <c r="D584">
        <f>Data!C584</f>
        <v>0.69383696047045196</v>
      </c>
      <c r="E584">
        <f t="shared" si="44"/>
        <v>0.69386751456746887</v>
      </c>
      <c r="G584">
        <f t="shared" si="45"/>
        <v>9.335528445187776E-8</v>
      </c>
    </row>
    <row r="585" spans="1:7" x14ac:dyDescent="0.25">
      <c r="A585">
        <f t="shared" si="43"/>
        <v>1325</v>
      </c>
      <c r="B585">
        <v>17728</v>
      </c>
      <c r="D585">
        <f>Data!C585</f>
        <v>0.69451978571952333</v>
      </c>
      <c r="E585">
        <f t="shared" si="44"/>
        <v>0.69453329570143285</v>
      </c>
      <c r="G585">
        <f t="shared" si="45"/>
        <v>1.8251961119557917E-8</v>
      </c>
    </row>
    <row r="586" spans="1:7" x14ac:dyDescent="0.25">
      <c r="A586">
        <f t="shared" si="43"/>
        <v>1354</v>
      </c>
      <c r="B586">
        <v>17757</v>
      </c>
      <c r="D586">
        <f>Data!C586</f>
        <v>0.69487734669499168</v>
      </c>
      <c r="E586">
        <f t="shared" si="44"/>
        <v>0.69510987572730998</v>
      </c>
      <c r="G586">
        <f t="shared" si="45"/>
        <v>5.4069750870883159E-6</v>
      </c>
    </row>
    <row r="587" spans="1:7" x14ac:dyDescent="0.25">
      <c r="A587">
        <f t="shared" si="43"/>
        <v>1385</v>
      </c>
      <c r="B587">
        <v>17788</v>
      </c>
      <c r="D587">
        <f>Data!C587</f>
        <v>0.69556618534671166</v>
      </c>
      <c r="E587">
        <f t="shared" si="44"/>
        <v>0.69566107744454209</v>
      </c>
      <c r="G587">
        <f t="shared" si="45"/>
        <v>9.0045102306586676E-7</v>
      </c>
    </row>
    <row r="588" spans="1:7" x14ac:dyDescent="0.25">
      <c r="A588">
        <f t="shared" si="43"/>
        <v>1415</v>
      </c>
      <c r="B588">
        <v>17818</v>
      </c>
      <c r="D588">
        <f>Data!C588</f>
        <v>0.69593316056303089</v>
      </c>
      <c r="E588">
        <f t="shared" si="44"/>
        <v>0.69613718260726098</v>
      </c>
      <c r="G588">
        <f t="shared" si="45"/>
        <v>4.1624994531824788E-6</v>
      </c>
    </row>
    <row r="589" spans="1:7" x14ac:dyDescent="0.25">
      <c r="A589">
        <f t="shared" si="43"/>
        <v>1445</v>
      </c>
      <c r="B589">
        <v>17848</v>
      </c>
      <c r="D589">
        <f>Data!C589</f>
        <v>0.6964674074702546</v>
      </c>
      <c r="E589">
        <f t="shared" si="44"/>
        <v>0.69656293787129064</v>
      </c>
      <c r="G589">
        <f t="shared" si="45"/>
        <v>9.1260575221081693E-7</v>
      </c>
    </row>
    <row r="590" spans="1:7" x14ac:dyDescent="0.25">
      <c r="A590">
        <f t="shared" si="43"/>
        <v>1475</v>
      </c>
      <c r="B590">
        <v>17878</v>
      </c>
      <c r="D590">
        <f>Data!C590</f>
        <v>0.6967914105058487</v>
      </c>
      <c r="E590">
        <f t="shared" si="44"/>
        <v>0.69694366792641926</v>
      </c>
      <c r="G590">
        <f t="shared" si="45"/>
        <v>2.3182322118802626E-6</v>
      </c>
    </row>
    <row r="591" spans="1:7" x14ac:dyDescent="0.25">
      <c r="A591">
        <f t="shared" si="43"/>
        <v>1505</v>
      </c>
      <c r="B591">
        <v>17908</v>
      </c>
      <c r="D591">
        <f>Data!C591</f>
        <v>0.6971589712969577</v>
      </c>
      <c r="E591">
        <f t="shared" si="44"/>
        <v>0.69728413435660774</v>
      </c>
      <c r="G591">
        <f t="shared" si="45"/>
        <v>1.5665791500961066E-6</v>
      </c>
    </row>
    <row r="592" spans="1:7" x14ac:dyDescent="0.25">
      <c r="A592">
        <f t="shared" si="43"/>
        <v>1535</v>
      </c>
      <c r="B592">
        <v>17938</v>
      </c>
      <c r="D592">
        <f>Data!C592</f>
        <v>0.69761529171292957</v>
      </c>
      <c r="E592">
        <f t="shared" si="44"/>
        <v>0.6975885951905344</v>
      </c>
      <c r="G592">
        <f t="shared" si="45"/>
        <v>7.1270430799610127E-8</v>
      </c>
    </row>
    <row r="593" spans="1:13" x14ac:dyDescent="0.25">
      <c r="A593">
        <f t="shared" si="43"/>
        <v>1564</v>
      </c>
      <c r="B593">
        <v>17967</v>
      </c>
      <c r="D593">
        <f>Data!C593</f>
        <v>0.69786580511240903</v>
      </c>
      <c r="E593">
        <f t="shared" si="44"/>
        <v>0.69785226447545212</v>
      </c>
      <c r="G593">
        <f t="shared" si="45"/>
        <v>1.8334884919884267E-8</v>
      </c>
    </row>
    <row r="594" spans="1:13" x14ac:dyDescent="0.25">
      <c r="A594">
        <f t="shared" si="43"/>
        <v>1595</v>
      </c>
      <c r="B594">
        <v>17998</v>
      </c>
      <c r="D594">
        <f>Data!C594</f>
        <v>0.69799087037423668</v>
      </c>
      <c r="E594">
        <f t="shared" si="44"/>
        <v>0.69810432829331825</v>
      </c>
      <c r="G594">
        <f t="shared" si="45"/>
        <v>1.2872699402320563E-6</v>
      </c>
    </row>
    <row r="595" spans="1:13" x14ac:dyDescent="0.25">
      <c r="A595">
        <f t="shared" si="43"/>
        <v>1625</v>
      </c>
      <c r="B595">
        <v>18028</v>
      </c>
      <c r="D595">
        <f>Data!C595</f>
        <v>0.6982366991753981</v>
      </c>
      <c r="E595">
        <f t="shared" si="44"/>
        <v>0.69832205055591101</v>
      </c>
      <c r="G595">
        <f t="shared" si="45"/>
        <v>7.2848581554595953E-7</v>
      </c>
    </row>
    <row r="596" spans="1:13" x14ac:dyDescent="0.25">
      <c r="A596">
        <f t="shared" si="43"/>
        <v>1654</v>
      </c>
      <c r="B596">
        <v>18057</v>
      </c>
      <c r="D596">
        <f>Data!C596</f>
        <v>0.69845095198212725</v>
      </c>
      <c r="E596">
        <f t="shared" si="44"/>
        <v>0.69851060247094099</v>
      </c>
      <c r="G596">
        <f t="shared" si="45"/>
        <v>3.558180815717395E-7</v>
      </c>
    </row>
    <row r="597" spans="1:13" x14ac:dyDescent="0.25">
      <c r="A597">
        <f t="shared" si="43"/>
        <v>1685</v>
      </c>
      <c r="B597">
        <v>18088</v>
      </c>
      <c r="D597">
        <f>Data!C597</f>
        <v>0.69873696022270881</v>
      </c>
      <c r="E597">
        <f t="shared" si="44"/>
        <v>0.69869085522803875</v>
      </c>
      <c r="G597">
        <f t="shared" si="45"/>
        <v>2.1256705335262422E-7</v>
      </c>
    </row>
    <row r="598" spans="1:13" x14ac:dyDescent="0.25">
      <c r="A598">
        <f t="shared" si="43"/>
        <v>1715</v>
      </c>
      <c r="B598">
        <v>18118</v>
      </c>
      <c r="D598">
        <f>Data!C598</f>
        <v>0.698974838719994</v>
      </c>
      <c r="E598">
        <f t="shared" si="44"/>
        <v>0.69884655007724861</v>
      </c>
      <c r="G598">
        <f t="shared" si="45"/>
        <v>1.6457975857454017E-6</v>
      </c>
    </row>
    <row r="599" spans="1:13" x14ac:dyDescent="0.25">
      <c r="A599">
        <f t="shared" si="43"/>
        <v>1744</v>
      </c>
      <c r="B599">
        <v>18147</v>
      </c>
      <c r="D599">
        <f>Data!C599</f>
        <v>0.69916778561321891</v>
      </c>
      <c r="E599">
        <f t="shared" si="44"/>
        <v>0.69898138498861317</v>
      </c>
    </row>
    <row r="600" spans="1:13" x14ac:dyDescent="0.25">
      <c r="A600">
        <f t="shared" si="43"/>
        <v>1775</v>
      </c>
      <c r="B600">
        <v>18178</v>
      </c>
      <c r="D600">
        <f>Data!C600</f>
        <v>0.69914897965362477</v>
      </c>
    </row>
    <row r="601" spans="1:13" x14ac:dyDescent="0.25">
      <c r="A601">
        <f>B601-$B$601</f>
        <v>0</v>
      </c>
      <c r="B601">
        <v>18208</v>
      </c>
      <c r="C601">
        <f>Data!C601</f>
        <v>0.69949816240517826</v>
      </c>
      <c r="D601">
        <f>Data!C601</f>
        <v>0.69949816240517826</v>
      </c>
      <c r="F601">
        <f>$O$620+($P$620*EXP(-$Q$620*A601))</f>
        <v>0.63414427751901892</v>
      </c>
      <c r="M601" t="s">
        <v>14</v>
      </c>
    </row>
    <row r="602" spans="1:13" x14ac:dyDescent="0.25">
      <c r="A602">
        <f t="shared" ref="A602:A661" si="46">B602-$B$601</f>
        <v>68</v>
      </c>
      <c r="B602">
        <v>18276</v>
      </c>
      <c r="C602">
        <f>Data!C602</f>
        <v>0.690358353431901</v>
      </c>
      <c r="F602">
        <f t="shared" ref="F602:F660" si="47">$O$620+($P$620*EXP(-$Q$620*A602))</f>
        <v>0.63245346541654224</v>
      </c>
    </row>
    <row r="603" spans="1:13" x14ac:dyDescent="0.25">
      <c r="A603">
        <f t="shared" si="46"/>
        <v>98</v>
      </c>
      <c r="B603">
        <v>18306</v>
      </c>
      <c r="C603">
        <f>Data!C603</f>
        <v>0.66828310726446383</v>
      </c>
      <c r="F603">
        <f t="shared" si="47"/>
        <v>0.6317563682690065</v>
      </c>
    </row>
    <row r="604" spans="1:13" x14ac:dyDescent="0.25">
      <c r="A604">
        <f t="shared" si="46"/>
        <v>128</v>
      </c>
      <c r="B604">
        <v>18336</v>
      </c>
      <c r="C604">
        <f>Data!C604</f>
        <v>0.65278553262193706</v>
      </c>
      <c r="F604">
        <f t="shared" si="47"/>
        <v>0.63108746605230692</v>
      </c>
    </row>
    <row r="605" spans="1:13" x14ac:dyDescent="0.25">
      <c r="A605">
        <f t="shared" si="46"/>
        <v>159</v>
      </c>
      <c r="B605">
        <v>18367</v>
      </c>
      <c r="C605">
        <f>Data!C605</f>
        <v>0.64277087491276286</v>
      </c>
      <c r="F605">
        <f t="shared" si="47"/>
        <v>0.63042467650609879</v>
      </c>
    </row>
    <row r="606" spans="1:13" x14ac:dyDescent="0.25">
      <c r="A606">
        <f t="shared" si="46"/>
        <v>188</v>
      </c>
      <c r="B606">
        <v>18396</v>
      </c>
      <c r="C606">
        <f>Data!C606</f>
        <v>0.63759624058411024</v>
      </c>
      <c r="F606">
        <f t="shared" si="47"/>
        <v>0.6298297310240889</v>
      </c>
    </row>
    <row r="607" spans="1:13" x14ac:dyDescent="0.25">
      <c r="A607">
        <f t="shared" si="46"/>
        <v>218</v>
      </c>
      <c r="B607">
        <v>18426</v>
      </c>
      <c r="C607">
        <f>Data!C607</f>
        <v>0.63437454322351139</v>
      </c>
      <c r="F607">
        <f t="shared" si="47"/>
        <v>0.62923875396324269</v>
      </c>
    </row>
    <row r="608" spans="1:13" x14ac:dyDescent="0.25">
      <c r="A608">
        <f t="shared" si="46"/>
        <v>249</v>
      </c>
      <c r="B608">
        <v>18457</v>
      </c>
      <c r="C608">
        <f>Data!C608</f>
        <v>0.63224001050431078</v>
      </c>
      <c r="F608">
        <f t="shared" si="47"/>
        <v>0.62865317746461735</v>
      </c>
    </row>
    <row r="609" spans="1:17" x14ac:dyDescent="0.25">
      <c r="A609">
        <f t="shared" si="46"/>
        <v>278</v>
      </c>
      <c r="B609">
        <v>18486</v>
      </c>
      <c r="C609">
        <f>Data!C609</f>
        <v>0.63084602719518712</v>
      </c>
      <c r="F609">
        <f t="shared" si="47"/>
        <v>0.62812754139473448</v>
      </c>
    </row>
    <row r="610" spans="1:17" x14ac:dyDescent="0.25">
      <c r="A610">
        <f t="shared" si="46"/>
        <v>308</v>
      </c>
      <c r="B610">
        <v>18516</v>
      </c>
      <c r="C610">
        <f>Data!C610</f>
        <v>0.62925999787713038</v>
      </c>
      <c r="F610">
        <f t="shared" si="47"/>
        <v>0.6276054114365327</v>
      </c>
    </row>
    <row r="611" spans="1:17" x14ac:dyDescent="0.25">
      <c r="A611">
        <f t="shared" si="46"/>
        <v>339</v>
      </c>
      <c r="B611">
        <v>18547</v>
      </c>
      <c r="C611">
        <f>Data!C611</f>
        <v>0.62845008037657479</v>
      </c>
      <c r="F611">
        <f t="shared" si="47"/>
        <v>0.62708805289081626</v>
      </c>
    </row>
    <row r="612" spans="1:17" x14ac:dyDescent="0.25">
      <c r="A612">
        <f t="shared" si="46"/>
        <v>368</v>
      </c>
      <c r="B612">
        <v>18576</v>
      </c>
      <c r="C612">
        <f>Data!C612</f>
        <v>0.62768414855157273</v>
      </c>
      <c r="F612">
        <f t="shared" si="47"/>
        <v>0.62662365188884794</v>
      </c>
    </row>
    <row r="613" spans="1:17" x14ac:dyDescent="0.25">
      <c r="A613">
        <f t="shared" si="46"/>
        <v>398</v>
      </c>
      <c r="B613">
        <v>18606</v>
      </c>
      <c r="C613">
        <f>Data!C613</f>
        <v>0.62693564883761932</v>
      </c>
      <c r="F613">
        <f t="shared" si="47"/>
        <v>0.62616234854678354</v>
      </c>
    </row>
    <row r="614" spans="1:17" x14ac:dyDescent="0.25">
      <c r="A614">
        <f t="shared" si="46"/>
        <v>429</v>
      </c>
      <c r="B614">
        <v>18637</v>
      </c>
      <c r="C614">
        <f>Data!C614</f>
        <v>0.62594418063013191</v>
      </c>
      <c r="F614">
        <f t="shared" si="47"/>
        <v>0.62570526076157662</v>
      </c>
      <c r="G614">
        <f t="shared" ref="G614:G660" si="48">POWER((C614-F614),2)</f>
        <v>5.7082703590475783E-8</v>
      </c>
    </row>
    <row r="615" spans="1:17" x14ac:dyDescent="0.25">
      <c r="A615">
        <f t="shared" si="46"/>
        <v>458</v>
      </c>
      <c r="B615">
        <v>18666</v>
      </c>
      <c r="C615">
        <f>Data!C615</f>
        <v>0.62550740940329497</v>
      </c>
      <c r="F615">
        <f t="shared" si="47"/>
        <v>0.62529496112084371</v>
      </c>
      <c r="G615">
        <f t="shared" si="48"/>
        <v>4.5134272716490684E-8</v>
      </c>
    </row>
    <row r="616" spans="1:17" x14ac:dyDescent="0.25">
      <c r="A616">
        <f t="shared" si="46"/>
        <v>488</v>
      </c>
      <c r="B616">
        <v>18696</v>
      </c>
      <c r="C616">
        <f>Data!C616</f>
        <v>0.6249266543444999</v>
      </c>
      <c r="F616">
        <f t="shared" si="47"/>
        <v>0.62488739827167739</v>
      </c>
      <c r="G616">
        <f t="shared" si="48"/>
        <v>1.5410392534464681E-9</v>
      </c>
    </row>
    <row r="617" spans="1:17" x14ac:dyDescent="0.25">
      <c r="A617">
        <f t="shared" si="46"/>
        <v>519</v>
      </c>
      <c r="B617">
        <v>18727</v>
      </c>
      <c r="C617">
        <f>Data!C617</f>
        <v>0.6243908083676577</v>
      </c>
      <c r="F617">
        <f t="shared" si="47"/>
        <v>0.62448355987929915</v>
      </c>
      <c r="G617">
        <f t="shared" si="48"/>
        <v>8.602842911774675E-9</v>
      </c>
    </row>
    <row r="618" spans="1:17" x14ac:dyDescent="0.25">
      <c r="A618">
        <f t="shared" si="46"/>
        <v>548</v>
      </c>
      <c r="B618">
        <v>18756</v>
      </c>
      <c r="C618">
        <f>Data!C618</f>
        <v>0.62413576802461113</v>
      </c>
      <c r="F618">
        <f t="shared" si="47"/>
        <v>0.62412105894912884</v>
      </c>
      <c r="G618">
        <f t="shared" si="48"/>
        <v>2.1635690154366728E-10</v>
      </c>
      <c r="O618" t="s">
        <v>7</v>
      </c>
    </row>
    <row r="619" spans="1:17" x14ac:dyDescent="0.25">
      <c r="A619">
        <f t="shared" si="46"/>
        <v>578</v>
      </c>
      <c r="B619">
        <v>18786</v>
      </c>
      <c r="C619">
        <f>Data!C619</f>
        <v>0.62368217278362281</v>
      </c>
      <c r="F619">
        <f t="shared" si="47"/>
        <v>0.62376097598229574</v>
      </c>
      <c r="G619">
        <f t="shared" si="48"/>
        <v>6.2099441210849019E-9</v>
      </c>
      <c r="O619" t="s">
        <v>4</v>
      </c>
      <c r="P619" t="s">
        <v>5</v>
      </c>
      <c r="Q619" t="s">
        <v>6</v>
      </c>
    </row>
    <row r="620" spans="1:17" x14ac:dyDescent="0.25">
      <c r="A620">
        <f t="shared" si="46"/>
        <v>609</v>
      </c>
      <c r="B620">
        <v>18817</v>
      </c>
      <c r="C620">
        <f>Data!C620</f>
        <v>0.62330832832457739</v>
      </c>
      <c r="F620">
        <f t="shared" si="47"/>
        <v>0.62340418358390581</v>
      </c>
      <c r="G620">
        <f t="shared" si="48"/>
        <v>9.1882307409197316E-9</v>
      </c>
      <c r="O620">
        <v>0.61521829516811932</v>
      </c>
      <c r="P620">
        <v>1.8925982350899546E-2</v>
      </c>
      <c r="Q620">
        <v>1.3762298172082818E-3</v>
      </c>
    </row>
    <row r="621" spans="1:17" x14ac:dyDescent="0.25">
      <c r="A621">
        <f t="shared" si="46"/>
        <v>638</v>
      </c>
      <c r="B621">
        <v>18846</v>
      </c>
      <c r="C621">
        <f>Data!C621</f>
        <v>0.62300164478949582</v>
      </c>
      <c r="F621">
        <f t="shared" si="47"/>
        <v>0.62308391295403243</v>
      </c>
      <c r="G621">
        <f t="shared" si="48"/>
        <v>6.7680508962215865E-9</v>
      </c>
      <c r="Q621">
        <f>1/Q620</f>
        <v>726.62282672273886</v>
      </c>
    </row>
    <row r="622" spans="1:17" x14ac:dyDescent="0.25">
      <c r="A622">
        <f t="shared" si="46"/>
        <v>668</v>
      </c>
      <c r="B622">
        <v>18876</v>
      </c>
      <c r="C622">
        <f>Data!C622</f>
        <v>0.62250223958226258</v>
      </c>
      <c r="F622">
        <f t="shared" si="47"/>
        <v>0.62276577860182503</v>
      </c>
      <c r="G622">
        <f t="shared" si="48"/>
        <v>6.9452814831933229E-8</v>
      </c>
      <c r="O622">
        <f>SUM(G601:G660)</f>
        <v>5.7860542130789238E-7</v>
      </c>
    </row>
    <row r="623" spans="1:17" x14ac:dyDescent="0.25">
      <c r="A623">
        <f t="shared" si="46"/>
        <v>699</v>
      </c>
      <c r="B623">
        <v>18907</v>
      </c>
      <c r="C623">
        <f>Data!C623</f>
        <v>0.62234481005224684</v>
      </c>
      <c r="F623">
        <f t="shared" si="47"/>
        <v>0.62245055147644168</v>
      </c>
      <c r="G623">
        <f t="shared" si="48"/>
        <v>1.1181248790752767E-8</v>
      </c>
    </row>
    <row r="624" spans="1:17" x14ac:dyDescent="0.25">
      <c r="A624">
        <f t="shared" si="46"/>
        <v>728</v>
      </c>
      <c r="B624">
        <v>18936</v>
      </c>
      <c r="C624">
        <f>Data!C624</f>
        <v>0.62216294403581296</v>
      </c>
      <c r="F624">
        <f t="shared" si="47"/>
        <v>0.62216759144014255</v>
      </c>
      <c r="G624">
        <f t="shared" si="48"/>
        <v>2.1598367002729947E-11</v>
      </c>
    </row>
    <row r="625" spans="1:7" x14ac:dyDescent="0.25">
      <c r="A625">
        <f t="shared" si="46"/>
        <v>758</v>
      </c>
      <c r="B625">
        <v>18966</v>
      </c>
      <c r="C625">
        <f>Data!C625</f>
        <v>0.62173013669986077</v>
      </c>
      <c r="F625">
        <f t="shared" si="47"/>
        <v>0.62188651881139656</v>
      </c>
      <c r="G625">
        <f t="shared" si="48"/>
        <v>2.4455364808392598E-8</v>
      </c>
    </row>
    <row r="626" spans="1:7" x14ac:dyDescent="0.25">
      <c r="A626">
        <f t="shared" si="46"/>
        <v>789</v>
      </c>
      <c r="B626">
        <v>18997</v>
      </c>
      <c r="C626">
        <f>Data!C626</f>
        <v>0.62155376607760748</v>
      </c>
      <c r="F626">
        <f t="shared" si="47"/>
        <v>0.62160801472603533</v>
      </c>
      <c r="G626">
        <f t="shared" si="48"/>
        <v>2.9429158562480313E-9</v>
      </c>
    </row>
    <row r="627" spans="1:7" x14ac:dyDescent="0.25">
      <c r="A627">
        <f t="shared" si="46"/>
        <v>818</v>
      </c>
      <c r="B627">
        <v>19026</v>
      </c>
      <c r="C627">
        <f>Data!C627</f>
        <v>0.62118888541726702</v>
      </c>
      <c r="F627">
        <f t="shared" si="47"/>
        <v>0.62135801870806118</v>
      </c>
      <c r="G627">
        <f t="shared" si="48"/>
        <v>2.8606070054860032E-8</v>
      </c>
    </row>
    <row r="628" spans="1:7" x14ac:dyDescent="0.25">
      <c r="A628">
        <f t="shared" si="46"/>
        <v>848</v>
      </c>
      <c r="B628">
        <v>19056</v>
      </c>
      <c r="C628">
        <f>Data!C628</f>
        <v>0.621044788974772</v>
      </c>
      <c r="F628">
        <f t="shared" si="47"/>
        <v>0.62110969022016915</v>
      </c>
      <c r="G628">
        <f t="shared" si="48"/>
        <v>4.2121716541014916E-9</v>
      </c>
    </row>
    <row r="629" spans="1:7" x14ac:dyDescent="0.25">
      <c r="A629">
        <f t="shared" si="46"/>
        <v>879</v>
      </c>
      <c r="B629">
        <v>19087</v>
      </c>
      <c r="C629">
        <f>Data!C629</f>
        <v>0.62082393719060458</v>
      </c>
      <c r="F629">
        <f t="shared" si="47"/>
        <v>0.62086363104785469</v>
      </c>
      <c r="G629">
        <f t="shared" si="48"/>
        <v>1.5756023033922327E-9</v>
      </c>
    </row>
    <row r="630" spans="1:7" x14ac:dyDescent="0.25">
      <c r="A630">
        <f t="shared" si="46"/>
        <v>908</v>
      </c>
      <c r="B630">
        <v>19116</v>
      </c>
      <c r="C630">
        <f>Data!C630</f>
        <v>0.62060155390314065</v>
      </c>
      <c r="F630">
        <f t="shared" si="47"/>
        <v>0.62064275883628595</v>
      </c>
      <c r="G630">
        <f t="shared" si="48"/>
        <v>1.6978465155086557E-9</v>
      </c>
    </row>
    <row r="631" spans="1:7" x14ac:dyDescent="0.25">
      <c r="A631">
        <f t="shared" si="46"/>
        <v>938</v>
      </c>
      <c r="B631">
        <v>19146</v>
      </c>
      <c r="C631">
        <f>Data!C631</f>
        <v>0.62048101558488011</v>
      </c>
      <c r="F631">
        <f t="shared" si="47"/>
        <v>0.62042335989241215</v>
      </c>
      <c r="G631">
        <f t="shared" si="48"/>
        <v>3.3241788739601699E-9</v>
      </c>
    </row>
    <row r="632" spans="1:7" x14ac:dyDescent="0.25">
      <c r="A632">
        <f t="shared" si="46"/>
        <v>969</v>
      </c>
      <c r="B632">
        <v>19177</v>
      </c>
      <c r="C632">
        <f>Data!C632</f>
        <v>0.62030892416301331</v>
      </c>
      <c r="F632">
        <f t="shared" si="47"/>
        <v>0.62020596589547461</v>
      </c>
      <c r="G632">
        <f t="shared" si="48"/>
        <v>1.0600404854570474E-8</v>
      </c>
    </row>
    <row r="633" spans="1:7" x14ac:dyDescent="0.25">
      <c r="A633">
        <f t="shared" si="46"/>
        <v>998</v>
      </c>
      <c r="B633">
        <v>19206</v>
      </c>
      <c r="C633">
        <f>Data!C633</f>
        <v>0.62013086438271259</v>
      </c>
      <c r="F633">
        <f t="shared" si="47"/>
        <v>0.62001082465187174</v>
      </c>
      <c r="G633">
        <f t="shared" si="48"/>
        <v>1.4409536980343357E-8</v>
      </c>
    </row>
    <row r="634" spans="1:7" x14ac:dyDescent="0.25">
      <c r="A634">
        <f t="shared" si="46"/>
        <v>1028</v>
      </c>
      <c r="B634">
        <v>19236</v>
      </c>
      <c r="C634">
        <f>Data!C634</f>
        <v>0.61979965427278316</v>
      </c>
      <c r="F634">
        <f t="shared" si="47"/>
        <v>0.61981698504457738</v>
      </c>
      <c r="G634">
        <f t="shared" si="48"/>
        <v>3.0035565098339082E-10</v>
      </c>
    </row>
    <row r="635" spans="1:7" x14ac:dyDescent="0.25">
      <c r="A635">
        <f t="shared" si="46"/>
        <v>1059</v>
      </c>
      <c r="B635">
        <v>19267</v>
      </c>
      <c r="C635">
        <f>Data!C635</f>
        <v>0.61967605294792993</v>
      </c>
      <c r="F635">
        <f t="shared" si="47"/>
        <v>0.61962491681375342</v>
      </c>
      <c r="G635">
        <f t="shared" si="48"/>
        <v>2.6149042185180769E-9</v>
      </c>
    </row>
    <row r="636" spans="1:7" x14ac:dyDescent="0.25">
      <c r="A636">
        <f t="shared" si="46"/>
        <v>1088</v>
      </c>
      <c r="B636">
        <v>19296</v>
      </c>
      <c r="C636">
        <f>Data!C636</f>
        <v>0.61949941206038905</v>
      </c>
      <c r="F636">
        <f t="shared" si="47"/>
        <v>0.6194525089554519</v>
      </c>
      <c r="G636">
        <f t="shared" si="48"/>
        <v>2.199901252745971E-9</v>
      </c>
    </row>
    <row r="637" spans="1:7" x14ac:dyDescent="0.25">
      <c r="A637">
        <f t="shared" si="46"/>
        <v>1118</v>
      </c>
      <c r="B637">
        <v>19326</v>
      </c>
      <c r="C637">
        <f>Data!C637</f>
        <v>0.61935909933192024</v>
      </c>
      <c r="F637">
        <f t="shared" si="47"/>
        <v>0.61928125109662824</v>
      </c>
      <c r="G637">
        <f t="shared" si="48"/>
        <v>6.0603477380785284E-9</v>
      </c>
    </row>
    <row r="638" spans="1:7" x14ac:dyDescent="0.25">
      <c r="A638">
        <f t="shared" si="46"/>
        <v>1149</v>
      </c>
      <c r="B638">
        <v>19357</v>
      </c>
      <c r="C638">
        <f>Data!C638</f>
        <v>0.6193722972867971</v>
      </c>
      <c r="F638">
        <f t="shared" si="47"/>
        <v>0.61911155825408648</v>
      </c>
      <c r="G638">
        <f t="shared" si="48"/>
        <v>6.7984843178870709E-8</v>
      </c>
    </row>
    <row r="639" spans="1:7" x14ac:dyDescent="0.25">
      <c r="A639">
        <f t="shared" si="46"/>
        <v>1178</v>
      </c>
      <c r="B639">
        <v>19386</v>
      </c>
      <c r="C639">
        <f>Data!C639</f>
        <v>0.61884642860348793</v>
      </c>
      <c r="F639">
        <f t="shared" si="47"/>
        <v>0.61895923540805298</v>
      </c>
      <c r="G639">
        <f t="shared" si="48"/>
        <v>1.2725375156176607E-8</v>
      </c>
    </row>
    <row r="640" spans="1:7" x14ac:dyDescent="0.25">
      <c r="A640">
        <f t="shared" si="46"/>
        <v>1208</v>
      </c>
      <c r="B640">
        <v>19416</v>
      </c>
      <c r="C640">
        <f>Data!C640</f>
        <v>0.61877275879051508</v>
      </c>
      <c r="F640">
        <f t="shared" si="47"/>
        <v>0.61880792858991474</v>
      </c>
      <c r="G640">
        <f t="shared" si="48"/>
        <v>1.2369147898122644E-9</v>
      </c>
    </row>
    <row r="641" spans="1:7" x14ac:dyDescent="0.25">
      <c r="A641">
        <f t="shared" si="46"/>
        <v>1239</v>
      </c>
      <c r="B641">
        <v>19447</v>
      </c>
      <c r="C641">
        <f>Data!C641</f>
        <v>0.61867530563223527</v>
      </c>
      <c r="F641">
        <f t="shared" si="47"/>
        <v>0.61865800446822949</v>
      </c>
      <c r="G641">
        <f t="shared" si="48"/>
        <v>2.993302759548464E-10</v>
      </c>
    </row>
    <row r="642" spans="1:7" x14ac:dyDescent="0.25">
      <c r="A642">
        <f t="shared" si="46"/>
        <v>1268</v>
      </c>
      <c r="B642">
        <v>19476</v>
      </c>
      <c r="C642">
        <f>Data!C642</f>
        <v>0.61853539830169801</v>
      </c>
      <c r="F642">
        <f t="shared" si="47"/>
        <v>0.61852342678915884</v>
      </c>
      <c r="G642">
        <f t="shared" si="48"/>
        <v>1.4331711247567876E-10</v>
      </c>
    </row>
    <row r="643" spans="1:7" x14ac:dyDescent="0.25">
      <c r="A643">
        <f t="shared" si="46"/>
        <v>1298</v>
      </c>
      <c r="B643">
        <v>19506</v>
      </c>
      <c r="C643">
        <f>Data!C643</f>
        <v>0.61841684192887947</v>
      </c>
      <c r="F643">
        <f t="shared" si="47"/>
        <v>0.61838974677369929</v>
      </c>
      <c r="G643">
        <f t="shared" si="48"/>
        <v>7.3414743423798203E-10</v>
      </c>
    </row>
    <row r="644" spans="1:7" x14ac:dyDescent="0.25">
      <c r="A644">
        <f t="shared" si="46"/>
        <v>1329</v>
      </c>
      <c r="B644">
        <v>19537</v>
      </c>
      <c r="C644">
        <f>Data!C644</f>
        <v>0.61838006332766138</v>
      </c>
      <c r="F644">
        <f t="shared" si="47"/>
        <v>0.61825728837459182</v>
      </c>
      <c r="G644">
        <f t="shared" si="48"/>
        <v>1.507368910123263E-8</v>
      </c>
    </row>
    <row r="645" spans="1:7" x14ac:dyDescent="0.25">
      <c r="A645">
        <f t="shared" si="46"/>
        <v>1358</v>
      </c>
      <c r="B645">
        <v>19566</v>
      </c>
      <c r="C645">
        <f>Data!C645</f>
        <v>0.6182821822493425</v>
      </c>
      <c r="F645">
        <f t="shared" si="47"/>
        <v>0.6181383886023275</v>
      </c>
      <c r="G645">
        <f t="shared" si="48"/>
        <v>2.0676612921874505E-8</v>
      </c>
    </row>
    <row r="646" spans="1:7" x14ac:dyDescent="0.25">
      <c r="A646">
        <f t="shared" si="46"/>
        <v>1388</v>
      </c>
      <c r="B646">
        <v>19596</v>
      </c>
      <c r="C646">
        <f>Data!C646</f>
        <v>0.6181970937279696</v>
      </c>
      <c r="F646">
        <f t="shared" si="47"/>
        <v>0.61802028191848368</v>
      </c>
      <c r="G646">
        <f t="shared" si="48"/>
        <v>3.1262415973685862E-8</v>
      </c>
    </row>
    <row r="647" spans="1:7" x14ac:dyDescent="0.25">
      <c r="A647">
        <f t="shared" si="46"/>
        <v>1419</v>
      </c>
      <c r="B647">
        <v>19627</v>
      </c>
      <c r="C647">
        <f>Data!C647</f>
        <v>0.61796148996352163</v>
      </c>
      <c r="F647">
        <f t="shared" si="47"/>
        <v>0.61790325453625261</v>
      </c>
      <c r="G647">
        <f t="shared" si="48"/>
        <v>3.3913649892047985E-9</v>
      </c>
    </row>
    <row r="648" spans="1:7" x14ac:dyDescent="0.25">
      <c r="A648">
        <f t="shared" si="46"/>
        <v>1448</v>
      </c>
      <c r="B648">
        <v>19656</v>
      </c>
      <c r="C648">
        <f>Data!C648</f>
        <v>0.61797757074813253</v>
      </c>
      <c r="F648">
        <f t="shared" si="47"/>
        <v>0.61779820624041237</v>
      </c>
      <c r="G648">
        <f t="shared" si="48"/>
        <v>3.2171626629694939E-8</v>
      </c>
    </row>
    <row r="649" spans="1:7" x14ac:dyDescent="0.25">
      <c r="A649">
        <f t="shared" si="46"/>
        <v>1478</v>
      </c>
      <c r="B649">
        <v>19686</v>
      </c>
      <c r="C649">
        <f>Data!C649</f>
        <v>0.61766548190729964</v>
      </c>
      <c r="F649">
        <f t="shared" si="47"/>
        <v>0.61769385864050652</v>
      </c>
      <c r="G649">
        <f t="shared" si="48"/>
        <v>8.0523898749448704E-10</v>
      </c>
    </row>
    <row r="650" spans="1:7" x14ac:dyDescent="0.25">
      <c r="A650">
        <f t="shared" si="46"/>
        <v>1509</v>
      </c>
      <c r="B650">
        <v>19717</v>
      </c>
      <c r="C650">
        <f>Data!C650</f>
        <v>0.61766257655545787</v>
      </c>
      <c r="F650">
        <f t="shared" si="47"/>
        <v>0.61759046460672573</v>
      </c>
      <c r="G650">
        <f t="shared" si="48"/>
        <v>5.200133149945955E-9</v>
      </c>
    </row>
    <row r="651" spans="1:7" x14ac:dyDescent="0.25">
      <c r="A651">
        <f t="shared" si="46"/>
        <v>1538</v>
      </c>
      <c r="B651">
        <v>19746</v>
      </c>
      <c r="C651">
        <f>Data!C651</f>
        <v>0.61754983088632243</v>
      </c>
      <c r="F651">
        <f t="shared" si="47"/>
        <v>0.61749765413073587</v>
      </c>
      <c r="G651">
        <f t="shared" si="48"/>
        <v>2.722413823538854E-9</v>
      </c>
    </row>
    <row r="652" spans="1:7" x14ac:dyDescent="0.25">
      <c r="A652">
        <f t="shared" si="46"/>
        <v>1568</v>
      </c>
      <c r="B652">
        <v>19776</v>
      </c>
      <c r="C652">
        <f>Data!C652</f>
        <v>0.6173989552895307</v>
      </c>
      <c r="F652">
        <f t="shared" si="47"/>
        <v>0.61740546272164931</v>
      </c>
      <c r="G652">
        <f t="shared" si="48"/>
        <v>4.2346672778285843E-11</v>
      </c>
    </row>
    <row r="653" spans="1:7" x14ac:dyDescent="0.25">
      <c r="A653">
        <f t="shared" si="46"/>
        <v>1599</v>
      </c>
      <c r="B653">
        <v>19807</v>
      </c>
      <c r="C653">
        <f>Data!C653</f>
        <v>0.61727893497973796</v>
      </c>
      <c r="F653">
        <f t="shared" si="47"/>
        <v>0.61731411379101742</v>
      </c>
      <c r="G653">
        <f t="shared" si="48"/>
        <v>1.2375487630356581E-9</v>
      </c>
    </row>
    <row r="654" spans="1:7" x14ac:dyDescent="0.25">
      <c r="A654">
        <f t="shared" si="46"/>
        <v>1629</v>
      </c>
      <c r="B654">
        <v>19837</v>
      </c>
      <c r="C654">
        <f>Data!C654</f>
        <v>0.61717037842255995</v>
      </c>
      <c r="F654">
        <f t="shared" si="47"/>
        <v>0.61722934589126843</v>
      </c>
      <c r="G654">
        <f t="shared" si="48"/>
        <v>3.4771623658857798E-9</v>
      </c>
    </row>
    <row r="655" spans="1:7" x14ac:dyDescent="0.25">
      <c r="A655">
        <f t="shared" si="46"/>
        <v>1658</v>
      </c>
      <c r="B655">
        <v>19866</v>
      </c>
      <c r="C655">
        <f>Data!C655</f>
        <v>0.6170654929688717</v>
      </c>
      <c r="F655">
        <f t="shared" si="47"/>
        <v>0.61715066408556873</v>
      </c>
      <c r="G655">
        <f t="shared" si="48"/>
        <v>7.2541191194201112E-9</v>
      </c>
    </row>
    <row r="656" spans="1:7" x14ac:dyDescent="0.25">
      <c r="A656">
        <f t="shared" si="46"/>
        <v>1688</v>
      </c>
      <c r="B656">
        <v>19896</v>
      </c>
      <c r="C656">
        <f>Data!C656</f>
        <v>0.61706524522569128</v>
      </c>
      <c r="F656">
        <f t="shared" si="47"/>
        <v>0.61707250710534023</v>
      </c>
      <c r="G656">
        <f t="shared" si="48"/>
        <v>5.2734896035767714E-11</v>
      </c>
    </row>
    <row r="657" spans="1:13" x14ac:dyDescent="0.25">
      <c r="A657">
        <f t="shared" si="46"/>
        <v>1719</v>
      </c>
      <c r="B657">
        <v>19927</v>
      </c>
      <c r="C657">
        <f>Data!C657</f>
        <v>0.61686121745567546</v>
      </c>
      <c r="F657">
        <f t="shared" si="47"/>
        <v>0.61699506435187745</v>
      </c>
      <c r="G657">
        <f t="shared" si="48"/>
        <v>1.7914991622907496E-8</v>
      </c>
    </row>
    <row r="658" spans="1:13" x14ac:dyDescent="0.25">
      <c r="A658">
        <f t="shared" si="46"/>
        <v>1748</v>
      </c>
      <c r="B658">
        <v>19956</v>
      </c>
      <c r="C658">
        <f>Data!C658</f>
        <v>0.61686160033149939</v>
      </c>
      <c r="F658">
        <f t="shared" si="47"/>
        <v>0.61692554874688521</v>
      </c>
      <c r="G658">
        <f t="shared" si="48"/>
        <v>4.0893998303570209E-9</v>
      </c>
    </row>
    <row r="659" spans="1:13" x14ac:dyDescent="0.25">
      <c r="A659">
        <f t="shared" si="46"/>
        <v>1778</v>
      </c>
      <c r="B659">
        <v>19986</v>
      </c>
      <c r="C659">
        <f>Data!C659</f>
        <v>0.6167467150621706</v>
      </c>
      <c r="F659">
        <f t="shared" si="47"/>
        <v>0.61685649682672872</v>
      </c>
      <c r="G659">
        <f t="shared" si="48"/>
        <v>1.2052035829493286E-8</v>
      </c>
    </row>
    <row r="660" spans="1:13" x14ac:dyDescent="0.25">
      <c r="A660">
        <f t="shared" si="46"/>
        <v>1809</v>
      </c>
      <c r="B660">
        <v>20017</v>
      </c>
      <c r="C660">
        <f>Data!C660</f>
        <v>0.61664786553323836</v>
      </c>
      <c r="F660">
        <f t="shared" si="47"/>
        <v>0.61678807592800433</v>
      </c>
      <c r="G660">
        <f t="shared" si="48"/>
        <v>1.9658954800429608E-8</v>
      </c>
    </row>
    <row r="661" spans="1:13" x14ac:dyDescent="0.25">
      <c r="A661">
        <f t="shared" si="46"/>
        <v>1838</v>
      </c>
      <c r="B661">
        <v>20046</v>
      </c>
      <c r="C661">
        <f>Data!C661</f>
        <v>0.61654316025640832</v>
      </c>
    </row>
    <row r="662" spans="1:13" x14ac:dyDescent="0.25">
      <c r="A662">
        <f>B662-$B$662</f>
        <v>0</v>
      </c>
      <c r="B662">
        <v>20079</v>
      </c>
      <c r="D662">
        <f>Data!C662</f>
        <v>0.63166101216988502</v>
      </c>
      <c r="M662" t="s">
        <v>25</v>
      </c>
    </row>
    <row r="663" spans="1:13" x14ac:dyDescent="0.25">
      <c r="A663">
        <f t="shared" ref="A663:A721" si="49">B663-$B$662</f>
        <v>30</v>
      </c>
      <c r="B663">
        <v>20109</v>
      </c>
      <c r="D663">
        <f>Data!C663</f>
        <v>0.64882098859631698</v>
      </c>
    </row>
    <row r="664" spans="1:13" x14ac:dyDescent="0.25">
      <c r="A664">
        <f t="shared" si="49"/>
        <v>60</v>
      </c>
      <c r="B664">
        <v>20139</v>
      </c>
      <c r="D664">
        <f>Data!C664</f>
        <v>0.65026240346341091</v>
      </c>
    </row>
    <row r="665" spans="1:13" x14ac:dyDescent="0.25">
      <c r="A665">
        <f t="shared" si="49"/>
        <v>90</v>
      </c>
      <c r="B665">
        <v>20169</v>
      </c>
      <c r="D665">
        <f>Data!C665</f>
        <v>0.64755384979549757</v>
      </c>
    </row>
    <row r="666" spans="1:13" x14ac:dyDescent="0.25">
      <c r="A666">
        <f t="shared" si="49"/>
        <v>120</v>
      </c>
      <c r="B666">
        <v>20199</v>
      </c>
      <c r="D666">
        <f>Data!C666</f>
        <v>0.64283832862412149</v>
      </c>
    </row>
    <row r="667" spans="1:13" x14ac:dyDescent="0.25">
      <c r="A667">
        <f t="shared" si="49"/>
        <v>150</v>
      </c>
      <c r="B667">
        <v>20229</v>
      </c>
      <c r="D667">
        <f>Data!C667</f>
        <v>0.63719453627833689</v>
      </c>
    </row>
    <row r="668" spans="1:13" x14ac:dyDescent="0.25">
      <c r="A668">
        <f t="shared" si="49"/>
        <v>180</v>
      </c>
      <c r="B668">
        <v>20259</v>
      </c>
      <c r="D668">
        <f>Data!C668</f>
        <v>0.63171209230923764</v>
      </c>
    </row>
    <row r="669" spans="1:13" x14ac:dyDescent="0.25">
      <c r="A669">
        <f t="shared" si="49"/>
        <v>210</v>
      </c>
      <c r="B669">
        <v>20289</v>
      </c>
      <c r="D669">
        <f>Data!C669</f>
        <v>0.62647482400018795</v>
      </c>
    </row>
    <row r="670" spans="1:13" x14ac:dyDescent="0.25">
      <c r="A670">
        <f t="shared" si="49"/>
        <v>240</v>
      </c>
      <c r="B670">
        <v>20319</v>
      </c>
      <c r="D670">
        <f>Data!C670</f>
        <v>0.62155300032595917</v>
      </c>
    </row>
    <row r="671" spans="1:13" x14ac:dyDescent="0.25">
      <c r="A671">
        <f t="shared" si="49"/>
        <v>270</v>
      </c>
      <c r="B671">
        <v>20349</v>
      </c>
      <c r="D671">
        <f>Data!C671</f>
        <v>0.61730846146240614</v>
      </c>
    </row>
    <row r="672" spans="1:13" x14ac:dyDescent="0.25">
      <c r="A672">
        <f t="shared" si="49"/>
        <v>300</v>
      </c>
      <c r="B672">
        <v>20379</v>
      </c>
      <c r="D672">
        <f>Data!C672</f>
        <v>0.61380600351222603</v>
      </c>
    </row>
    <row r="673" spans="1:18" x14ac:dyDescent="0.25">
      <c r="A673">
        <f t="shared" si="49"/>
        <v>330</v>
      </c>
      <c r="B673">
        <v>20409</v>
      </c>
      <c r="D673">
        <f>Data!C673</f>
        <v>0.61140411085728674</v>
      </c>
    </row>
    <row r="674" spans="1:18" x14ac:dyDescent="0.25">
      <c r="A674">
        <f t="shared" si="49"/>
        <v>360</v>
      </c>
      <c r="B674">
        <v>20439</v>
      </c>
      <c r="D674">
        <f>Data!C674</f>
        <v>0.61002168138920732</v>
      </c>
    </row>
    <row r="675" spans="1:18" x14ac:dyDescent="0.25">
      <c r="A675">
        <f t="shared" si="49"/>
        <v>391</v>
      </c>
      <c r="B675">
        <v>20470</v>
      </c>
      <c r="D675">
        <f>Data!C675</f>
        <v>0.60967335447773119</v>
      </c>
    </row>
    <row r="676" spans="1:18" x14ac:dyDescent="0.25">
      <c r="A676">
        <f t="shared" si="49"/>
        <v>420</v>
      </c>
      <c r="B676">
        <v>20499</v>
      </c>
      <c r="D676">
        <f>Data!C676</f>
        <v>0.61026505528067332</v>
      </c>
    </row>
    <row r="677" spans="1:18" x14ac:dyDescent="0.25">
      <c r="A677">
        <f t="shared" si="49"/>
        <v>450</v>
      </c>
      <c r="B677">
        <v>20529</v>
      </c>
      <c r="D677">
        <f>Data!C677</f>
        <v>0.61175680705757896</v>
      </c>
    </row>
    <row r="678" spans="1:18" x14ac:dyDescent="0.25">
      <c r="A678">
        <f t="shared" si="49"/>
        <v>480</v>
      </c>
      <c r="B678">
        <v>20559</v>
      </c>
      <c r="D678">
        <f>Data!C678</f>
        <v>0.61421198701838586</v>
      </c>
      <c r="E678">
        <f t="shared" ref="E678:E680" si="50">$P$681-($Q$681*EXP(-$R$681*A678))</f>
        <v>0.57823552254267274</v>
      </c>
    </row>
    <row r="679" spans="1:18" x14ac:dyDescent="0.25">
      <c r="A679">
        <f t="shared" si="49"/>
        <v>510</v>
      </c>
      <c r="B679">
        <v>20589</v>
      </c>
      <c r="D679">
        <f>Data!C679</f>
        <v>0.61740573444382751</v>
      </c>
      <c r="E679">
        <f t="shared" si="50"/>
        <v>0.59192793080009865</v>
      </c>
      <c r="P679" t="s">
        <v>7</v>
      </c>
    </row>
    <row r="680" spans="1:18" x14ac:dyDescent="0.25">
      <c r="A680">
        <f t="shared" si="49"/>
        <v>540</v>
      </c>
      <c r="B680">
        <v>20619</v>
      </c>
      <c r="D680">
        <f>Data!C680</f>
        <v>0.62150536606902329</v>
      </c>
      <c r="E680">
        <f t="shared" si="50"/>
        <v>0.60407044725399961</v>
      </c>
      <c r="P680" t="s">
        <v>4</v>
      </c>
      <c r="Q680" t="s">
        <v>5</v>
      </c>
      <c r="R680" t="s">
        <v>6</v>
      </c>
    </row>
    <row r="681" spans="1:18" x14ac:dyDescent="0.25">
      <c r="A681">
        <f t="shared" si="49"/>
        <v>570</v>
      </c>
      <c r="B681">
        <v>20649</v>
      </c>
      <c r="D681">
        <f>Data!C681</f>
        <v>0.62649374257031876</v>
      </c>
      <c r="E681">
        <f t="shared" ref="E681:E696" si="51">$P$681-($Q$681*EXP(-$R$681*A681))</f>
        <v>0.61483850960368114</v>
      </c>
      <c r="P681">
        <v>0.69920012372427487</v>
      </c>
      <c r="Q681">
        <v>0.82679249025967183</v>
      </c>
      <c r="R681">
        <v>4.0042829047733713E-3</v>
      </c>
    </row>
    <row r="682" spans="1:18" x14ac:dyDescent="0.25">
      <c r="A682">
        <f t="shared" si="49"/>
        <v>600</v>
      </c>
      <c r="B682">
        <v>20679</v>
      </c>
      <c r="D682">
        <f>Data!C682</f>
        <v>0.63158126138794168</v>
      </c>
      <c r="E682">
        <f t="shared" si="51"/>
        <v>0.62438769713880504</v>
      </c>
      <c r="R682">
        <f>1/R681</f>
        <v>249.73260475875307</v>
      </c>
    </row>
    <row r="683" spans="1:18" x14ac:dyDescent="0.25">
      <c r="A683">
        <f t="shared" si="49"/>
        <v>630</v>
      </c>
      <c r="B683">
        <v>20709</v>
      </c>
      <c r="D683">
        <f>Data!C683</f>
        <v>0.63737174021856036</v>
      </c>
      <c r="E683">
        <f t="shared" si="51"/>
        <v>0.63285597858255649</v>
      </c>
      <c r="P683">
        <f>SUM(G677:G719)</f>
        <v>1.9282627027090476E-5</v>
      </c>
    </row>
    <row r="684" spans="1:18" x14ac:dyDescent="0.25">
      <c r="A684">
        <f t="shared" si="49"/>
        <v>660</v>
      </c>
      <c r="B684">
        <v>20739</v>
      </c>
      <c r="D684">
        <f>Data!C684</f>
        <v>0.6430575137723491</v>
      </c>
      <c r="E684">
        <f t="shared" si="51"/>
        <v>0.64036570549354377</v>
      </c>
    </row>
    <row r="685" spans="1:18" x14ac:dyDescent="0.25">
      <c r="A685">
        <f t="shared" si="49"/>
        <v>690</v>
      </c>
      <c r="B685">
        <v>20769</v>
      </c>
      <c r="D685">
        <f>Data!C685</f>
        <v>0.64835279902979903</v>
      </c>
      <c r="E685">
        <f t="shared" si="51"/>
        <v>0.64702538002753329</v>
      </c>
    </row>
    <row r="686" spans="1:18" x14ac:dyDescent="0.25">
      <c r="A686">
        <f t="shared" si="49"/>
        <v>720</v>
      </c>
      <c r="B686">
        <v>20799</v>
      </c>
      <c r="D686">
        <f>Data!C686</f>
        <v>0.65347716401496203</v>
      </c>
      <c r="E686">
        <f t="shared" si="51"/>
        <v>0.65293122260002134</v>
      </c>
    </row>
    <row r="687" spans="1:18" x14ac:dyDescent="0.25">
      <c r="A687">
        <f t="shared" si="49"/>
        <v>750</v>
      </c>
      <c r="B687">
        <v>20829</v>
      </c>
      <c r="D687">
        <f>Data!C687</f>
        <v>0.65835290745765851</v>
      </c>
      <c r="E687">
        <f t="shared" si="51"/>
        <v>0.65816856209957164</v>
      </c>
    </row>
    <row r="688" spans="1:18" x14ac:dyDescent="0.25">
      <c r="A688">
        <f t="shared" si="49"/>
        <v>780</v>
      </c>
      <c r="B688">
        <v>20859</v>
      </c>
      <c r="D688">
        <f>Data!C688</f>
        <v>0.66272514666959326</v>
      </c>
      <c r="E688">
        <f t="shared" si="51"/>
        <v>0.6628130687380196</v>
      </c>
      <c r="G688">
        <f t="shared" ref="G688:G696" si="52">100*POWER((D688-E688),2)</f>
        <v>7.7302901163656976E-7</v>
      </c>
    </row>
    <row r="689" spans="1:7" x14ac:dyDescent="0.25">
      <c r="A689">
        <f t="shared" si="49"/>
        <v>810</v>
      </c>
      <c r="B689">
        <v>20889</v>
      </c>
      <c r="D689">
        <f>Data!C689</f>
        <v>0.6669326366666406</v>
      </c>
      <c r="E689">
        <f t="shared" si="51"/>
        <v>0.66693184735003053</v>
      </c>
      <c r="G689">
        <f t="shared" si="52"/>
        <v>6.2302071093639425E-11</v>
      </c>
    </row>
    <row r="690" spans="1:7" x14ac:dyDescent="0.25">
      <c r="A690">
        <f t="shared" si="49"/>
        <v>840</v>
      </c>
      <c r="B690">
        <v>20919</v>
      </c>
      <c r="D690">
        <f>Data!C690</f>
        <v>0.67069623845094484</v>
      </c>
      <c r="E690">
        <f t="shared" si="51"/>
        <v>0.6705844069382384</v>
      </c>
      <c r="G690">
        <f t="shared" si="52"/>
        <v>1.2506287234210548E-6</v>
      </c>
    </row>
    <row r="691" spans="1:7" x14ac:dyDescent="0.25">
      <c r="A691">
        <f t="shared" si="49"/>
        <v>871</v>
      </c>
      <c r="B691">
        <v>20950</v>
      </c>
      <c r="D691">
        <f>Data!C691</f>
        <v>0.67389723799493673</v>
      </c>
      <c r="E691">
        <f t="shared" si="51"/>
        <v>0.67392493239422946</v>
      </c>
      <c r="G691">
        <f t="shared" si="52"/>
        <v>7.6697975218530469E-8</v>
      </c>
    </row>
    <row r="692" spans="1:7" x14ac:dyDescent="0.25">
      <c r="A692">
        <f t="shared" si="49"/>
        <v>900</v>
      </c>
      <c r="B692">
        <v>20979</v>
      </c>
      <c r="D692">
        <f>Data!C692</f>
        <v>0.67665750242120692</v>
      </c>
      <c r="E692">
        <f t="shared" si="51"/>
        <v>0.67669598736347392</v>
      </c>
      <c r="G692">
        <f t="shared" si="52"/>
        <v>1.4810907812937034E-7</v>
      </c>
    </row>
    <row r="693" spans="1:7" x14ac:dyDescent="0.25">
      <c r="A693">
        <f t="shared" si="49"/>
        <v>930</v>
      </c>
      <c r="B693">
        <v>21009</v>
      </c>
      <c r="D693">
        <f>Data!C693</f>
        <v>0.67930186808331994</v>
      </c>
      <c r="E693">
        <f t="shared" si="51"/>
        <v>0.67924330963398072</v>
      </c>
      <c r="G693">
        <f t="shared" si="52"/>
        <v>3.4290919890138588E-7</v>
      </c>
    </row>
    <row r="694" spans="1:7" x14ac:dyDescent="0.25">
      <c r="A694">
        <f t="shared" si="49"/>
        <v>961</v>
      </c>
      <c r="B694">
        <v>21040</v>
      </c>
      <c r="D694">
        <f>Data!C694</f>
        <v>0.68162074425075747</v>
      </c>
      <c r="E694">
        <f t="shared" si="51"/>
        <v>0.68157301697584405</v>
      </c>
      <c r="G694">
        <f t="shared" si="52"/>
        <v>2.2778927706614343E-7</v>
      </c>
    </row>
    <row r="695" spans="1:7" x14ac:dyDescent="0.25">
      <c r="A695">
        <f t="shared" si="49"/>
        <v>990</v>
      </c>
      <c r="B695">
        <v>21069</v>
      </c>
      <c r="D695">
        <f>Data!C695</f>
        <v>0.68355992021125234</v>
      </c>
      <c r="E695">
        <f t="shared" si="51"/>
        <v>0.68350557135736423</v>
      </c>
      <c r="G695">
        <f t="shared" si="52"/>
        <v>2.9537979189509913E-7</v>
      </c>
    </row>
    <row r="696" spans="1:7" x14ac:dyDescent="0.25">
      <c r="A696">
        <f t="shared" si="49"/>
        <v>1020</v>
      </c>
      <c r="B696">
        <v>21099</v>
      </c>
      <c r="D696">
        <f>Data!C696</f>
        <v>0.68521396629334985</v>
      </c>
      <c r="E696">
        <f t="shared" si="51"/>
        <v>0.68528209288784625</v>
      </c>
      <c r="G696">
        <f t="shared" si="52"/>
        <v>4.6412328776766788E-7</v>
      </c>
    </row>
    <row r="697" spans="1:7" x14ac:dyDescent="0.25">
      <c r="A697">
        <f t="shared" si="49"/>
        <v>1051</v>
      </c>
      <c r="B697">
        <v>21130</v>
      </c>
      <c r="D697">
        <f>Data!C697</f>
        <v>0.68695956474161535</v>
      </c>
      <c r="E697">
        <f t="shared" ref="E697:E720" si="53">$P$681-($Q$681*EXP(-$R$681*A697))</f>
        <v>0.68690684814573477</v>
      </c>
      <c r="G697">
        <f t="shared" ref="G697:G712" si="54">100*POWER((D697-E697),2)</f>
        <v>2.7790394812358898E-7</v>
      </c>
    </row>
    <row r="698" spans="1:7" x14ac:dyDescent="0.25">
      <c r="A698">
        <f t="shared" si="49"/>
        <v>1080</v>
      </c>
      <c r="B698">
        <v>21159</v>
      </c>
      <c r="D698">
        <f>Data!C698</f>
        <v>0.68829363924532516</v>
      </c>
      <c r="E698">
        <f t="shared" si="53"/>
        <v>0.68825462597005971</v>
      </c>
      <c r="G698">
        <f t="shared" si="54"/>
        <v>1.5220356469380637E-7</v>
      </c>
    </row>
    <row r="699" spans="1:7" x14ac:dyDescent="0.25">
      <c r="A699">
        <f t="shared" si="49"/>
        <v>1110</v>
      </c>
      <c r="B699">
        <v>21189</v>
      </c>
      <c r="D699">
        <f>Data!C699</f>
        <v>0.68959667828517823</v>
      </c>
      <c r="E699">
        <f t="shared" si="53"/>
        <v>0.68949358532153515</v>
      </c>
      <c r="G699">
        <f t="shared" si="54"/>
        <v>1.0628159152713636E-6</v>
      </c>
    </row>
    <row r="700" spans="1:7" x14ac:dyDescent="0.25">
      <c r="A700">
        <f t="shared" si="49"/>
        <v>1141</v>
      </c>
      <c r="B700">
        <v>21220</v>
      </c>
      <c r="D700">
        <f>Data!C700</f>
        <v>0.69059891205995472</v>
      </c>
      <c r="E700">
        <f t="shared" si="53"/>
        <v>0.69062670174375707</v>
      </c>
      <c r="G700">
        <f t="shared" si="54"/>
        <v>7.7226652583450299E-8</v>
      </c>
    </row>
    <row r="701" spans="1:7" x14ac:dyDescent="0.25">
      <c r="A701">
        <f t="shared" si="49"/>
        <v>1170</v>
      </c>
      <c r="B701">
        <v>21249</v>
      </c>
      <c r="D701">
        <f>Data!C701</f>
        <v>0.6915559664874904</v>
      </c>
      <c r="E701">
        <f t="shared" si="53"/>
        <v>0.69156665204016887</v>
      </c>
      <c r="G701">
        <f t="shared" si="54"/>
        <v>1.1418103604433227E-8</v>
      </c>
    </row>
    <row r="702" spans="1:7" x14ac:dyDescent="0.25">
      <c r="A702">
        <f t="shared" si="49"/>
        <v>1200</v>
      </c>
      <c r="B702">
        <v>21279</v>
      </c>
      <c r="D702">
        <f>Data!C702</f>
        <v>0.69225500765381631</v>
      </c>
      <c r="E702">
        <f t="shared" si="53"/>
        <v>0.69243071152285485</v>
      </c>
      <c r="G702">
        <f t="shared" si="54"/>
        <v>3.0871849595110607E-6</v>
      </c>
    </row>
    <row r="703" spans="1:7" x14ac:dyDescent="0.25">
      <c r="A703">
        <f t="shared" si="49"/>
        <v>1231</v>
      </c>
      <c r="B703">
        <v>21310</v>
      </c>
      <c r="D703">
        <f>Data!C703</f>
        <v>0.69321176929395745</v>
      </c>
      <c r="E703">
        <f t="shared" si="53"/>
        <v>0.69322095535808781</v>
      </c>
      <c r="G703">
        <f t="shared" si="54"/>
        <v>8.4383774207124259E-9</v>
      </c>
    </row>
    <row r="704" spans="1:7" x14ac:dyDescent="0.25">
      <c r="A704">
        <f t="shared" si="49"/>
        <v>1260</v>
      </c>
      <c r="B704">
        <v>21339</v>
      </c>
      <c r="D704">
        <f>Data!C704</f>
        <v>0.69371281861502365</v>
      </c>
      <c r="E704">
        <f t="shared" si="53"/>
        <v>0.69387648369798116</v>
      </c>
      <c r="G704">
        <f t="shared" si="54"/>
        <v>2.6786259379488387E-6</v>
      </c>
    </row>
    <row r="705" spans="1:7" x14ac:dyDescent="0.25">
      <c r="A705">
        <f t="shared" si="49"/>
        <v>1290</v>
      </c>
      <c r="B705">
        <v>21369</v>
      </c>
      <c r="D705">
        <f>Data!C705</f>
        <v>0.69440399956590249</v>
      </c>
      <c r="E705">
        <f t="shared" si="53"/>
        <v>0.69447908521895141</v>
      </c>
      <c r="G705">
        <f t="shared" si="54"/>
        <v>5.6378552937832401E-7</v>
      </c>
    </row>
    <row r="706" spans="1:7" x14ac:dyDescent="0.25">
      <c r="A706">
        <f t="shared" si="49"/>
        <v>1321</v>
      </c>
      <c r="B706">
        <v>21400</v>
      </c>
      <c r="D706">
        <f>Data!C706</f>
        <v>0.694867482011995</v>
      </c>
      <c r="E706">
        <f t="shared" si="53"/>
        <v>0.69503020715741859</v>
      </c>
      <c r="G706">
        <f t="shared" si="54"/>
        <v>2.6479472953129255E-6</v>
      </c>
    </row>
    <row r="707" spans="1:7" x14ac:dyDescent="0.25">
      <c r="A707">
        <f t="shared" si="49"/>
        <v>1350</v>
      </c>
      <c r="B707">
        <v>21429</v>
      </c>
      <c r="D707">
        <f>Data!C707</f>
        <v>0.69550247030516466</v>
      </c>
      <c r="E707">
        <f t="shared" si="53"/>
        <v>0.69548737750572709</v>
      </c>
      <c r="G707">
        <f t="shared" si="54"/>
        <v>2.2779259486259342E-8</v>
      </c>
    </row>
    <row r="708" spans="1:7" x14ac:dyDescent="0.25">
      <c r="A708">
        <f t="shared" si="49"/>
        <v>1380</v>
      </c>
      <c r="B708">
        <v>21459</v>
      </c>
      <c r="D708">
        <f>Data!C708</f>
        <v>0.69603811358304102</v>
      </c>
      <c r="E708">
        <f t="shared" si="53"/>
        <v>0.69590763629618313</v>
      </c>
      <c r="G708">
        <f t="shared" si="54"/>
        <v>1.7024322385795724E-6</v>
      </c>
    </row>
    <row r="709" spans="1:7" x14ac:dyDescent="0.25">
      <c r="A709">
        <f t="shared" si="49"/>
        <v>1411</v>
      </c>
      <c r="B709">
        <v>21490</v>
      </c>
      <c r="D709">
        <f>Data!C709</f>
        <v>0.69633639637210032</v>
      </c>
      <c r="E709">
        <f t="shared" si="53"/>
        <v>0.69629199284224863</v>
      </c>
      <c r="G709">
        <f t="shared" si="54"/>
        <v>1.9716734632898108E-7</v>
      </c>
    </row>
    <row r="710" spans="1:7" x14ac:dyDescent="0.25">
      <c r="A710">
        <f t="shared" si="49"/>
        <v>1440</v>
      </c>
      <c r="B710">
        <v>21519</v>
      </c>
      <c r="D710">
        <f>Data!C710</f>
        <v>0.69668170532119844</v>
      </c>
      <c r="E710">
        <f t="shared" si="53"/>
        <v>0.69661082684934372</v>
      </c>
      <c r="G710">
        <f t="shared" si="54"/>
        <v>5.0237577724601094E-7</v>
      </c>
    </row>
    <row r="711" spans="1:7" x14ac:dyDescent="0.25">
      <c r="A711">
        <f t="shared" si="49"/>
        <v>1470</v>
      </c>
      <c r="B711">
        <v>21549</v>
      </c>
      <c r="D711">
        <f>Data!C711</f>
        <v>0.69686264793123365</v>
      </c>
      <c r="E711">
        <f t="shared" si="53"/>
        <v>0.69690391846097977</v>
      </c>
      <c r="G711">
        <f t="shared" si="54"/>
        <v>1.7032566255252108E-7</v>
      </c>
    </row>
    <row r="712" spans="1:7" x14ac:dyDescent="0.25">
      <c r="A712">
        <f t="shared" si="49"/>
        <v>1500</v>
      </c>
      <c r="B712">
        <v>21579</v>
      </c>
      <c r="D712">
        <f>Data!C712</f>
        <v>0.69732324754759167</v>
      </c>
      <c r="E712">
        <f t="shared" si="53"/>
        <v>0.69716383400321913</v>
      </c>
      <c r="G712">
        <f t="shared" si="54"/>
        <v>2.5412678129417112E-6</v>
      </c>
    </row>
    <row r="713" spans="1:7" x14ac:dyDescent="0.25">
      <c r="A713">
        <f t="shared" si="49"/>
        <v>1530</v>
      </c>
      <c r="B713">
        <v>21609</v>
      </c>
      <c r="D713">
        <f>Data!C713</f>
        <v>0.69745538475111124</v>
      </c>
      <c r="E713">
        <f t="shared" ref="E713:E719" si="55">$P$681-($Q$681*EXP(-$R$681*A713))</f>
        <v>0.69739432879193208</v>
      </c>
    </row>
    <row r="714" spans="1:7" x14ac:dyDescent="0.25">
      <c r="A714">
        <f t="shared" si="49"/>
        <v>1560</v>
      </c>
      <c r="B714">
        <v>21639</v>
      </c>
      <c r="D714">
        <f>Data!C714</f>
        <v>0.69789805677006023</v>
      </c>
      <c r="E714">
        <f t="shared" si="55"/>
        <v>0.69759873306558984</v>
      </c>
    </row>
    <row r="715" spans="1:7" x14ac:dyDescent="0.25">
      <c r="A715">
        <f t="shared" si="49"/>
        <v>1590</v>
      </c>
      <c r="B715">
        <v>21669</v>
      </c>
      <c r="D715">
        <f>Data!C715</f>
        <v>0.69811323298318861</v>
      </c>
      <c r="E715">
        <f t="shared" si="55"/>
        <v>0.69778000010126939</v>
      </c>
    </row>
    <row r="716" spans="1:7" x14ac:dyDescent="0.25">
      <c r="A716">
        <f t="shared" si="49"/>
        <v>1620</v>
      </c>
      <c r="B716">
        <v>21699</v>
      </c>
      <c r="D716">
        <f>Data!C716</f>
        <v>0.6983762011080038</v>
      </c>
      <c r="E716">
        <f t="shared" si="55"/>
        <v>0.69794074888423785</v>
      </c>
    </row>
    <row r="717" spans="1:7" x14ac:dyDescent="0.25">
      <c r="A717">
        <f t="shared" si="49"/>
        <v>1650</v>
      </c>
      <c r="B717">
        <v>21729</v>
      </c>
      <c r="D717">
        <f>Data!C717</f>
        <v>0.69834903944660243</v>
      </c>
      <c r="E717">
        <f t="shared" si="55"/>
        <v>0.69808330194761736</v>
      </c>
    </row>
    <row r="718" spans="1:7" x14ac:dyDescent="0.25">
      <c r="A718">
        <f t="shared" si="49"/>
        <v>1680</v>
      </c>
      <c r="B718">
        <v>21759</v>
      </c>
      <c r="D718">
        <f>Data!C718</f>
        <v>0.69876763533284925</v>
      </c>
      <c r="E718">
        <f t="shared" si="55"/>
        <v>0.69820971892884487</v>
      </c>
    </row>
    <row r="719" spans="1:7" x14ac:dyDescent="0.25">
      <c r="A719">
        <f t="shared" si="49"/>
        <v>1710</v>
      </c>
      <c r="B719">
        <v>21789</v>
      </c>
      <c r="D719">
        <f>Data!C719</f>
        <v>0.69895501926557158</v>
      </c>
      <c r="E719">
        <f t="shared" si="55"/>
        <v>0.69832182632775897</v>
      </c>
    </row>
    <row r="720" spans="1:7" x14ac:dyDescent="0.25">
      <c r="A720">
        <f t="shared" si="49"/>
        <v>1740</v>
      </c>
      <c r="B720">
        <v>21819</v>
      </c>
      <c r="D720">
        <f>Data!C720</f>
        <v>0.69922179362652026</v>
      </c>
      <c r="E720">
        <f t="shared" si="53"/>
        <v>0.69842124389626292</v>
      </c>
    </row>
    <row r="721" spans="1:4" x14ac:dyDescent="0.25">
      <c r="A721">
        <f t="shared" si="49"/>
        <v>1770</v>
      </c>
      <c r="B721">
        <v>21849</v>
      </c>
      <c r="D721">
        <f>Data!C721</f>
        <v>0.699080377314794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A3B55-24AC-44D6-84C9-C89404C75623}">
  <dimension ref="A2:X62"/>
  <sheetViews>
    <sheetView workbookViewId="0">
      <selection activeCell="D15" sqref="D15"/>
    </sheetView>
  </sheetViews>
  <sheetFormatPr baseColWidth="10" defaultRowHeight="15" x14ac:dyDescent="0.25"/>
  <sheetData>
    <row r="2" spans="1:24" x14ac:dyDescent="0.25">
      <c r="A2" t="s">
        <v>17</v>
      </c>
    </row>
    <row r="3" spans="1:24" x14ac:dyDescent="0.25">
      <c r="B3" s="15" t="s">
        <v>28</v>
      </c>
      <c r="C3" s="15"/>
      <c r="D3" s="15"/>
      <c r="E3" s="15"/>
      <c r="F3" s="15"/>
      <c r="H3" s="18" t="s">
        <v>30</v>
      </c>
      <c r="I3" s="18"/>
      <c r="J3" s="18"/>
      <c r="K3" s="18"/>
      <c r="L3" s="18"/>
      <c r="N3" s="16" t="s">
        <v>31</v>
      </c>
      <c r="O3" s="16"/>
      <c r="P3" s="16"/>
      <c r="Q3" s="16"/>
      <c r="R3" s="16"/>
      <c r="T3" s="17" t="s">
        <v>32</v>
      </c>
      <c r="U3" s="17"/>
      <c r="V3" s="17"/>
      <c r="W3" s="17"/>
      <c r="X3" s="17"/>
    </row>
    <row r="4" spans="1:24" x14ac:dyDescent="0.25">
      <c r="B4" s="15"/>
      <c r="C4" s="15"/>
      <c r="D4" s="15"/>
      <c r="E4" s="15"/>
      <c r="F4" s="15"/>
      <c r="H4" s="18"/>
      <c r="I4" s="18"/>
      <c r="J4" s="18"/>
      <c r="K4" s="18"/>
      <c r="L4" s="18"/>
      <c r="N4" s="16"/>
      <c r="O4" s="16"/>
      <c r="P4" s="16"/>
      <c r="Q4" s="16"/>
      <c r="R4" s="16"/>
      <c r="T4" s="17"/>
      <c r="U4" s="17"/>
      <c r="V4" s="17"/>
      <c r="W4" s="17"/>
      <c r="X4" s="17"/>
    </row>
    <row r="5" spans="1:24" x14ac:dyDescent="0.25">
      <c r="B5" s="15" t="str">
        <f>Calculation!V8</f>
        <v>cycle</v>
      </c>
      <c r="C5" s="15" t="str">
        <f>Calculation!W8</f>
        <v>A</v>
      </c>
      <c r="D5" s="15" t="str">
        <f>Calculation!X8</f>
        <v>B</v>
      </c>
      <c r="E5" s="15" t="str">
        <f>Calculation!Y8</f>
        <v>C</v>
      </c>
      <c r="F5" s="15"/>
      <c r="H5" s="18" t="str">
        <f>[1]Tabelle1!V8</f>
        <v>cycle</v>
      </c>
      <c r="I5" s="18" t="str">
        <f>[1]Tabelle1!W8</f>
        <v>A</v>
      </c>
      <c r="J5" s="18" t="str">
        <f>[1]Tabelle1!X8</f>
        <v>B</v>
      </c>
      <c r="K5" s="18" t="str">
        <f>[1]Tabelle1!Y8</f>
        <v>C</v>
      </c>
      <c r="L5" s="18"/>
      <c r="N5" s="16" t="str">
        <f>[2]Tabelle1!V8</f>
        <v>cycle</v>
      </c>
      <c r="O5" s="16" t="str">
        <f>[2]Tabelle1!W8</f>
        <v>A</v>
      </c>
      <c r="P5" s="16" t="str">
        <f>[2]Tabelle1!X8</f>
        <v>B</v>
      </c>
      <c r="Q5" s="16" t="str">
        <f>[2]Tabelle1!Y8</f>
        <v>C</v>
      </c>
      <c r="R5" s="16"/>
      <c r="T5" s="17" t="str">
        <f>[3]Tabelle1!V8</f>
        <v>cycle</v>
      </c>
      <c r="U5" s="17" t="str">
        <f>[3]Tabelle1!W8</f>
        <v>A</v>
      </c>
      <c r="V5" s="17" t="str">
        <f>[3]Tabelle1!X8</f>
        <v>B</v>
      </c>
      <c r="W5" s="17" t="str">
        <f>[3]Tabelle1!Y8</f>
        <v>C</v>
      </c>
      <c r="X5" s="17"/>
    </row>
    <row r="6" spans="1:24" x14ac:dyDescent="0.25">
      <c r="B6" s="15">
        <f>Calculation!V9</f>
        <v>1</v>
      </c>
      <c r="C6" s="15">
        <f>Calculation!W9</f>
        <v>0.62915116196335563</v>
      </c>
      <c r="D6" s="15">
        <f>Calculation!X9</f>
        <v>1.4988357299014628E-2</v>
      </c>
      <c r="E6" s="15">
        <f>Calculation!Y9</f>
        <v>1.5670017842276101E-3</v>
      </c>
      <c r="F6" s="15"/>
      <c r="H6" s="18">
        <f>[1]Tabelle1!V9</f>
        <v>1</v>
      </c>
      <c r="I6" s="18">
        <f>[1]Tabelle1!W9</f>
        <v>0.52012382238121435</v>
      </c>
      <c r="J6" s="18">
        <f>[1]Tabelle1!X9</f>
        <v>5.5305731725722555E-2</v>
      </c>
      <c r="K6" s="18">
        <f>[1]Tabelle1!Y9</f>
        <v>1.0135791187353611E-3</v>
      </c>
      <c r="L6" s="18"/>
      <c r="N6" s="16">
        <f>[2]Tabelle1!V9</f>
        <v>1</v>
      </c>
      <c r="O6" s="16">
        <f>[2]Tabelle1!W9</f>
        <v>0.54610787789087478</v>
      </c>
      <c r="P6" s="16">
        <f>[2]Tabelle1!X9</f>
        <v>5.5149540281915307E-2</v>
      </c>
      <c r="Q6" s="16">
        <f>[2]Tabelle1!Y9</f>
        <v>4.8733692037729483E-4</v>
      </c>
      <c r="R6" s="16"/>
      <c r="T6" s="17">
        <f>[3]Tabelle1!V9</f>
        <v>1</v>
      </c>
      <c r="U6" s="17">
        <f>[3]Tabelle1!W9</f>
        <v>0.5263618992613226</v>
      </c>
      <c r="V6" s="17">
        <f>[3]Tabelle1!X9</f>
        <v>0</v>
      </c>
      <c r="W6" s="17">
        <f>[3]Tabelle1!Y9</f>
        <v>0</v>
      </c>
      <c r="X6" s="17"/>
    </row>
    <row r="7" spans="1:24" x14ac:dyDescent="0.25">
      <c r="B7" s="15">
        <f>Calculation!V10</f>
        <v>2</v>
      </c>
      <c r="C7" s="15">
        <f>Calculation!W10</f>
        <v>0.62104293337848138</v>
      </c>
      <c r="D7" s="15">
        <f>Calculation!X10</f>
        <v>1.6934135159974103E-2</v>
      </c>
      <c r="E7" s="15">
        <f>Calculation!Y10</f>
        <v>1.5539900211836472E-3</v>
      </c>
      <c r="F7" s="15"/>
      <c r="H7" s="18">
        <f>[1]Tabelle1!V10</f>
        <v>2</v>
      </c>
      <c r="I7" s="18">
        <f>[1]Tabelle1!W10</f>
        <v>0.517511900422022</v>
      </c>
      <c r="J7" s="18">
        <f>[1]Tabelle1!X10</f>
        <v>5.1760280237533263E-2</v>
      </c>
      <c r="K7" s="18">
        <f>[1]Tabelle1!Y10</f>
        <v>9.5035422994548511E-4</v>
      </c>
      <c r="L7" s="18"/>
      <c r="N7" s="16">
        <f>[2]Tabelle1!V10</f>
        <v>2</v>
      </c>
      <c r="O7" s="16">
        <f>[2]Tabelle1!W10</f>
        <v>0.54051703761307079</v>
      </c>
      <c r="P7" s="16">
        <f>[2]Tabelle1!X10</f>
        <v>5.9267475611991631E-2</v>
      </c>
      <c r="Q7" s="16">
        <f>[2]Tabelle1!Y10</f>
        <v>4.5160516133347842E-4</v>
      </c>
      <c r="R7" s="16"/>
      <c r="T7" s="17">
        <f>[3]Tabelle1!V10</f>
        <v>2</v>
      </c>
      <c r="U7" s="17">
        <f>[3]Tabelle1!W10</f>
        <v>0.55496107716170184</v>
      </c>
      <c r="V7" s="17">
        <f>[3]Tabelle1!X10</f>
        <v>4.4462884328490812E-2</v>
      </c>
      <c r="W7" s="17">
        <f>[3]Tabelle1!Y10</f>
        <v>3.2416868814575051E-4</v>
      </c>
      <c r="X7" s="17"/>
    </row>
    <row r="8" spans="1:24" x14ac:dyDescent="0.25">
      <c r="B8" s="15">
        <f>Calculation!V11</f>
        <v>3</v>
      </c>
      <c r="C8" s="15">
        <f>Calculation!W11</f>
        <v>0.61835009103095329</v>
      </c>
      <c r="D8" s="15">
        <f>Calculation!X11</f>
        <v>1.6981338601229079E-2</v>
      </c>
      <c r="E8" s="15">
        <f>Calculation!Y11</f>
        <v>1.3584249240736804E-3</v>
      </c>
      <c r="F8" s="15"/>
      <c r="H8" s="18">
        <f>[1]Tabelle1!V11</f>
        <v>3</v>
      </c>
      <c r="I8" s="18">
        <f>[1]Tabelle1!W11</f>
        <v>0.51947336945198885</v>
      </c>
      <c r="J8" s="18">
        <f>[1]Tabelle1!X11</f>
        <v>5.8068677648167519E-2</v>
      </c>
      <c r="K8" s="18">
        <f>[1]Tabelle1!Y11</f>
        <v>1.1646434070581523E-3</v>
      </c>
      <c r="L8" s="18"/>
      <c r="N8" s="16">
        <f>[2]Tabelle1!V11</f>
        <v>3</v>
      </c>
      <c r="O8" s="16">
        <f>[2]Tabelle1!W11</f>
        <v>0.5522541519942632</v>
      </c>
      <c r="P8" s="16">
        <f>[2]Tabelle1!X11</f>
        <v>5.1542676541020516E-2</v>
      </c>
      <c r="Q8" s="16">
        <f>[2]Tabelle1!Y11</f>
        <v>6.6106867612775535E-4</v>
      </c>
      <c r="R8" s="16"/>
      <c r="T8" s="17">
        <f>[3]Tabelle1!V11</f>
        <v>3</v>
      </c>
      <c r="U8" s="17">
        <f>[3]Tabelle1!W11</f>
        <v>0.56018086759362662</v>
      </c>
      <c r="V8" s="17">
        <f>[3]Tabelle1!X11</f>
        <v>4.4920222727785446E-2</v>
      </c>
      <c r="W8" s="17">
        <f>[3]Tabelle1!Y11</f>
        <v>3.4015036143950577E-4</v>
      </c>
      <c r="X8" s="17"/>
    </row>
    <row r="9" spans="1:24" x14ac:dyDescent="0.25">
      <c r="B9" s="15">
        <f>Calculation!V12</f>
        <v>4</v>
      </c>
      <c r="C9" s="15">
        <f>Calculation!W12</f>
        <v>0.61913173291899792</v>
      </c>
      <c r="D9" s="15">
        <f>Calculation!X12</f>
        <v>1.954039873281899E-2</v>
      </c>
      <c r="E9" s="15">
        <f>Calculation!Y12</f>
        <v>1.65167166578799E-3</v>
      </c>
      <c r="F9" s="15"/>
      <c r="H9" s="18">
        <f>[1]Tabelle1!V12</f>
        <v>4</v>
      </c>
      <c r="I9" s="18">
        <f>[1]Tabelle1!W12</f>
        <v>0.51969474934111992</v>
      </c>
      <c r="J9" s="18">
        <f>[1]Tabelle1!X12</f>
        <v>6.0673182230802029E-2</v>
      </c>
      <c r="K9" s="18">
        <f>[1]Tabelle1!Y12</f>
        <v>1.2700729151141124E-3</v>
      </c>
      <c r="L9" s="18"/>
      <c r="N9" s="16">
        <f>[2]Tabelle1!V12</f>
        <v>4</v>
      </c>
      <c r="O9" s="16">
        <f>[2]Tabelle1!W12</f>
        <v>0.54102599499137349</v>
      </c>
      <c r="P9" s="16">
        <f>[2]Tabelle1!X12</f>
        <v>5.6246867335386759E-2</v>
      </c>
      <c r="Q9" s="16">
        <f>[2]Tabelle1!Y12</f>
        <v>4.8670812851532309E-4</v>
      </c>
      <c r="R9" s="16"/>
      <c r="T9" s="17">
        <f>[3]Tabelle1!V12</f>
        <v>4</v>
      </c>
      <c r="U9" s="17">
        <f>[3]Tabelle1!W12</f>
        <v>0.55522209891421248</v>
      </c>
      <c r="V9" s="17">
        <f>[3]Tabelle1!X12</f>
        <v>4.2817582777303582E-2</v>
      </c>
      <c r="W9" s="17">
        <f>[3]Tabelle1!Y12</f>
        <v>3.6090962139687826E-4</v>
      </c>
      <c r="X9" s="17"/>
    </row>
    <row r="10" spans="1:24" x14ac:dyDescent="0.25">
      <c r="B10" s="15">
        <f>Calculation!V13</f>
        <v>5</v>
      </c>
      <c r="C10" s="15">
        <f>Calculation!W13</f>
        <v>0.61992823752288273</v>
      </c>
      <c r="D10" s="15">
        <f>Calculation!X13</f>
        <v>1.7562162301935788E-2</v>
      </c>
      <c r="E10" s="15">
        <f>Calculation!Y13</f>
        <v>1.4443478039164149E-3</v>
      </c>
      <c r="F10" s="15"/>
      <c r="H10" s="18">
        <f>[1]Tabelle1!V13</f>
        <v>5</v>
      </c>
      <c r="I10" s="18">
        <f>[1]Tabelle1!W13</f>
        <v>0.52082254894710422</v>
      </c>
      <c r="J10" s="18">
        <f>[1]Tabelle1!X13</f>
        <v>5.6359804164006135E-2</v>
      </c>
      <c r="K10" s="18">
        <f>[1]Tabelle1!Y13</f>
        <v>1.2571982042887616E-3</v>
      </c>
      <c r="L10" s="18"/>
      <c r="N10" s="16">
        <f>[2]Tabelle1!V13</f>
        <v>5</v>
      </c>
      <c r="O10" s="16">
        <f>[2]Tabelle1!W13</f>
        <v>0.54211936240623215</v>
      </c>
      <c r="P10" s="16">
        <f>[2]Tabelle1!X13</f>
        <v>5.3507303281424071E-2</v>
      </c>
      <c r="Q10" s="16">
        <f>[2]Tabelle1!Y13</f>
        <v>4.9160238311243593E-4</v>
      </c>
      <c r="R10" s="16"/>
      <c r="T10" s="17">
        <f>[3]Tabelle1!V13</f>
        <v>5</v>
      </c>
      <c r="U10" s="17">
        <f>[3]Tabelle1!W13</f>
        <v>0.5618919808445465</v>
      </c>
      <c r="V10" s="17">
        <f>[3]Tabelle1!X13</f>
        <v>4.0712827629783628E-2</v>
      </c>
      <c r="W10" s="17">
        <f>[3]Tabelle1!Y13</f>
        <v>3.7214347234391367E-4</v>
      </c>
      <c r="X10" s="17"/>
    </row>
    <row r="11" spans="1:24" x14ac:dyDescent="0.25">
      <c r="B11" s="15">
        <f>Calculation!V14</f>
        <v>6</v>
      </c>
      <c r="C11" s="15">
        <f>Calculation!W14</f>
        <v>0.61521829516811932</v>
      </c>
      <c r="D11" s="15">
        <f>Calculation!X14</f>
        <v>1.8925982350899546E-2</v>
      </c>
      <c r="E11" s="15">
        <f>Calculation!Y14</f>
        <v>1.3762298172082818E-3</v>
      </c>
      <c r="F11" s="15"/>
      <c r="H11" s="18">
        <f>[1]Tabelle1!V14</f>
        <v>6</v>
      </c>
      <c r="I11" s="18">
        <f>[1]Tabelle1!W14</f>
        <v>0.51684948333396852</v>
      </c>
      <c r="J11" s="18">
        <f>[1]Tabelle1!X14</f>
        <v>5.813740301283838E-2</v>
      </c>
      <c r="K11" s="18">
        <f>[1]Tabelle1!Y14</f>
        <v>1.1500781979176572E-3</v>
      </c>
      <c r="L11" s="18"/>
      <c r="N11" s="16">
        <f>[2]Tabelle1!V14</f>
        <v>6</v>
      </c>
      <c r="O11" s="16">
        <f>[2]Tabelle1!W14</f>
        <v>0.54081580135874863</v>
      </c>
      <c r="P11" s="16">
        <f>[2]Tabelle1!X14</f>
        <v>5.7503294790577773E-2</v>
      </c>
      <c r="Q11" s="16">
        <f>[2]Tabelle1!Y14</f>
        <v>4.4797406943855865E-4</v>
      </c>
      <c r="R11" s="16"/>
      <c r="T11" s="17">
        <f>[3]Tabelle1!V14</f>
        <v>6</v>
      </c>
      <c r="U11" s="17">
        <f>[3]Tabelle1!W14</f>
        <v>0.55484018655070599</v>
      </c>
      <c r="V11" s="17">
        <f>[3]Tabelle1!X14</f>
        <v>4.5409584353878173E-2</v>
      </c>
      <c r="W11" s="17">
        <f>[3]Tabelle1!Y14</f>
        <v>3.2335183352814363E-4</v>
      </c>
      <c r="X11" s="17"/>
    </row>
    <row r="12" spans="1:24" x14ac:dyDescent="0.25">
      <c r="B12" s="15">
        <f>Calculation!V15</f>
        <v>0</v>
      </c>
      <c r="C12" s="15">
        <f>Calculation!W15</f>
        <v>0</v>
      </c>
      <c r="D12" s="15">
        <f>Calculation!X15</f>
        <v>0</v>
      </c>
      <c r="E12" s="15">
        <f>Calculation!Y15</f>
        <v>0</v>
      </c>
      <c r="F12" s="15"/>
      <c r="H12" s="18">
        <f>[1]Tabelle1!V15</f>
        <v>0</v>
      </c>
      <c r="I12" s="18">
        <f>[1]Tabelle1!W15</f>
        <v>0</v>
      </c>
      <c r="J12" s="18">
        <f>[1]Tabelle1!X15</f>
        <v>0</v>
      </c>
      <c r="K12" s="18">
        <f>[1]Tabelle1!Y15</f>
        <v>0</v>
      </c>
      <c r="L12" s="18"/>
      <c r="N12" s="16">
        <f>[2]Tabelle1!V15</f>
        <v>0</v>
      </c>
      <c r="O12" s="16">
        <f>[2]Tabelle1!W15</f>
        <v>0</v>
      </c>
      <c r="P12" s="16">
        <f>[2]Tabelle1!X15</f>
        <v>0</v>
      </c>
      <c r="Q12" s="16">
        <f>[2]Tabelle1!Y15</f>
        <v>0</v>
      </c>
      <c r="R12" s="16"/>
      <c r="T12" s="17"/>
      <c r="U12" s="17"/>
      <c r="V12" s="17"/>
      <c r="W12" s="17"/>
      <c r="X12" s="17"/>
    </row>
    <row r="13" spans="1:24" x14ac:dyDescent="0.25">
      <c r="B13" s="15" t="str">
        <f>Calculation!V16</f>
        <v>durchsn</v>
      </c>
      <c r="C13" s="15">
        <f>Calculation!W16</f>
        <v>0.62047040866379832</v>
      </c>
      <c r="D13" s="15">
        <f>Calculation!X16</f>
        <v>1.7488729074312023E-2</v>
      </c>
      <c r="E13" s="15">
        <f>Calculation!Y16</f>
        <v>1.4919443360662708E-3</v>
      </c>
      <c r="F13" s="15"/>
      <c r="H13" s="18" t="str">
        <f>[1]Tabelle1!V16</f>
        <v>durchsn</v>
      </c>
      <c r="I13" s="18">
        <f>[1]Tabelle1!W16</f>
        <v>0.51907931231290294</v>
      </c>
      <c r="J13" s="18">
        <f>[1]Tabelle1!X16</f>
        <v>5.6717513169844989E-2</v>
      </c>
      <c r="K13" s="18">
        <f>[1]Tabelle1!Y16</f>
        <v>1.1343210121765883E-3</v>
      </c>
      <c r="L13" s="18" t="s">
        <v>29</v>
      </c>
      <c r="N13" s="16" t="str">
        <f>[2]Tabelle1!V16</f>
        <v>durchsn</v>
      </c>
      <c r="O13" s="16">
        <f>[2]Tabelle1!W16</f>
        <v>0.54380670437576051</v>
      </c>
      <c r="P13" s="16">
        <f>[2]Tabelle1!X16</f>
        <v>5.5536192973719339E-2</v>
      </c>
      <c r="Q13" s="16">
        <f>[2]Tabelle1!Y16</f>
        <v>5.0438255648414105E-4</v>
      </c>
      <c r="R13" s="16"/>
      <c r="T13" s="17" t="str">
        <f>[3]Tabelle1!V16</f>
        <v>durchsn</v>
      </c>
      <c r="U13" s="17">
        <f>[3]Tabelle1!W16</f>
        <v>0.55224301838768597</v>
      </c>
      <c r="V13" s="17">
        <f>[3]Tabelle1!X16</f>
        <v>4.3664620363448328E-2</v>
      </c>
      <c r="W13" s="17">
        <f>[3]Tabelle1!Y16</f>
        <v>3.4414479537083831E-4</v>
      </c>
      <c r="X13" s="17" t="s">
        <v>29</v>
      </c>
    </row>
    <row r="14" spans="1:24" x14ac:dyDescent="0.25">
      <c r="B14" s="15" t="str">
        <f>Calculation!V17</f>
        <v>standabw</v>
      </c>
      <c r="C14" s="15">
        <f>Calculation!W17</f>
        <v>4.2788181337082582E-3</v>
      </c>
      <c r="D14" s="15">
        <f>Calculation!X17</f>
        <v>1.4774593239927536E-3</v>
      </c>
      <c r="E14" s="15">
        <f>Calculation!Y17</f>
        <v>1.068322833169534E-4</v>
      </c>
      <c r="F14" s="15" t="s">
        <v>29</v>
      </c>
      <c r="H14" s="18" t="str">
        <f>[1]Tabelle1!V17</f>
        <v>standabw</v>
      </c>
      <c r="I14" s="18">
        <f>[1]Tabelle1!W17</f>
        <v>1.4196734554796488E-3</v>
      </c>
      <c r="J14" s="18">
        <f>[1]Tabelle1!X17</f>
        <v>2.7744155918424732E-3</v>
      </c>
      <c r="K14" s="18">
        <f>[1]Tabelle1!Y17</f>
        <v>1.1769841532677332E-4</v>
      </c>
      <c r="L14" s="18">
        <f>[1]Tabelle1!Z17</f>
        <v>0.10376111705885452</v>
      </c>
      <c r="N14" s="16" t="str">
        <f>[2]Tabelle1!V17</f>
        <v>standabw</v>
      </c>
      <c r="O14" s="16">
        <f>[2]Tabelle1!W17</f>
        <v>4.2229856476841158E-3</v>
      </c>
      <c r="P14" s="16">
        <f>[2]Tabelle1!X17</f>
        <v>2.533478666402785E-3</v>
      </c>
      <c r="Q14" s="16">
        <f>[2]Tabelle1!Y17</f>
        <v>7.220824385571295E-5</v>
      </c>
      <c r="R14" s="16" t="s">
        <v>29</v>
      </c>
      <c r="T14" s="17" t="str">
        <f>[3]Tabelle1!V17</f>
        <v>standabw</v>
      </c>
      <c r="U14" s="17">
        <f>[3]Tabelle1!W17</f>
        <v>1.1895043088703712E-2</v>
      </c>
      <c r="V14" s="17">
        <f>[3]Tabelle1!X17</f>
        <v>1.7140137104450942E-3</v>
      </c>
      <c r="W14" s="17">
        <f>[3]Tabelle1!Y17</f>
        <v>1.9556752943255942E-5</v>
      </c>
      <c r="X14" s="17">
        <f>W14/W13</f>
        <v>5.6827106515390635E-2</v>
      </c>
    </row>
    <row r="15" spans="1:24" x14ac:dyDescent="0.25">
      <c r="B15" s="15"/>
      <c r="C15" s="15" t="str">
        <f>Calculation!W18</f>
        <v>tau</v>
      </c>
      <c r="D15" s="15">
        <f>Calculation!X18</f>
        <v>0.67026629333681853</v>
      </c>
      <c r="E15" s="15"/>
      <c r="F15" s="15">
        <f>Calculation!Z18</f>
        <v>7.1606078547563193E-2</v>
      </c>
      <c r="H15" s="18"/>
      <c r="I15" s="18" t="str">
        <f>[1]Tabelle1!W18</f>
        <v>tau</v>
      </c>
      <c r="J15" s="18">
        <f>[1]Tabelle1!X18</f>
        <v>0.88158465660541119</v>
      </c>
      <c r="K15" s="18"/>
      <c r="L15" s="18"/>
      <c r="N15" s="16">
        <f>[2]Tabelle1!V18</f>
        <v>0</v>
      </c>
      <c r="O15" s="16" t="str">
        <f>[2]Tabelle1!W18</f>
        <v>tau</v>
      </c>
      <c r="P15" s="16">
        <f>[2]Tabelle1!X18</f>
        <v>1.9826220933781289</v>
      </c>
      <c r="Q15" s="16"/>
      <c r="R15" s="16">
        <f>[2]Tabelle1!Z18</f>
        <v>0.14316165959237201</v>
      </c>
      <c r="T15" s="17"/>
      <c r="U15" s="17" t="str">
        <f>[3]Tabelle1!W18</f>
        <v>tau</v>
      </c>
      <c r="V15" s="17">
        <f>[3]Tabelle1!X18</f>
        <v>2.9057536637229546</v>
      </c>
      <c r="W15" s="17"/>
      <c r="X15" s="17"/>
    </row>
    <row r="16" spans="1:24" x14ac:dyDescent="0.25">
      <c r="B16" s="15"/>
      <c r="C16" s="15"/>
      <c r="D16" s="15">
        <f>Calculation!X19</f>
        <v>4.7995140848460259E-2</v>
      </c>
      <c r="E16" s="15"/>
      <c r="F16" s="15"/>
      <c r="H16" s="18"/>
      <c r="I16" s="18"/>
      <c r="J16" s="18">
        <f>[1]Tabelle1!X19</f>
        <v>9.1474208751324129E-2</v>
      </c>
      <c r="K16" s="18"/>
      <c r="L16" s="18"/>
      <c r="N16" s="16">
        <f>[2]Tabelle1!V19</f>
        <v>0</v>
      </c>
      <c r="O16" s="16"/>
      <c r="P16" s="16">
        <f>[2]Tabelle1!X19</f>
        <v>0.28383546923251568</v>
      </c>
      <c r="Q16" s="16"/>
      <c r="R16" s="16"/>
      <c r="T16" s="17"/>
      <c r="U16" s="17"/>
      <c r="V16" s="17">
        <f>[3]Tabelle1!X19</f>
        <v>0.16512557295587094</v>
      </c>
      <c r="W16" s="17"/>
      <c r="X16" s="17"/>
    </row>
    <row r="25" spans="1:24" x14ac:dyDescent="0.25">
      <c r="A25" t="s">
        <v>18</v>
      </c>
      <c r="B25" s="15"/>
      <c r="C25" s="15"/>
      <c r="D25" s="15"/>
      <c r="E25" s="15"/>
      <c r="F25" s="15"/>
      <c r="H25" s="18"/>
      <c r="I25" s="18"/>
      <c r="J25" s="18"/>
      <c r="K25" s="18"/>
      <c r="L25" s="18"/>
      <c r="N25" s="16"/>
      <c r="O25" s="16"/>
      <c r="P25" s="16"/>
      <c r="Q25" s="16"/>
      <c r="R25" s="16"/>
      <c r="T25" s="17"/>
      <c r="U25" s="17"/>
      <c r="V25" s="17"/>
      <c r="W25" s="17"/>
      <c r="X25" s="17"/>
    </row>
    <row r="26" spans="1:24" x14ac:dyDescent="0.25">
      <c r="B26" s="15" t="str">
        <f>Calculation!V62</f>
        <v>cycle</v>
      </c>
      <c r="C26" s="15" t="str">
        <f>Calculation!W62</f>
        <v>A</v>
      </c>
      <c r="D26" s="15" t="str">
        <f>Calculation!X62</f>
        <v>B</v>
      </c>
      <c r="E26" s="15" t="str">
        <f>Calculation!Y62</f>
        <v>C</v>
      </c>
      <c r="F26" s="15"/>
      <c r="H26" s="18" t="str">
        <f>[1]Tabelle1!V62</f>
        <v>cycle</v>
      </c>
      <c r="I26" s="18" t="str">
        <f>[1]Tabelle1!W62</f>
        <v>A</v>
      </c>
      <c r="J26" s="18" t="str">
        <f>[1]Tabelle1!X62</f>
        <v>B</v>
      </c>
      <c r="K26" s="18" t="str">
        <f>[1]Tabelle1!Y62</f>
        <v>C</v>
      </c>
      <c r="L26" s="18"/>
      <c r="N26" s="16" t="str">
        <f>[2]Tabelle1!V62</f>
        <v>cycle</v>
      </c>
      <c r="O26" s="16" t="str">
        <f>[2]Tabelle1!W62</f>
        <v>A</v>
      </c>
      <c r="P26" s="16" t="str">
        <f>[2]Tabelle1!X62</f>
        <v>B</v>
      </c>
      <c r="Q26" s="16" t="str">
        <f>[2]Tabelle1!Y62</f>
        <v>C</v>
      </c>
      <c r="R26" s="16"/>
      <c r="T26" s="17" t="str">
        <f>[3]Tabelle1!V62</f>
        <v>cycle</v>
      </c>
      <c r="U26" s="17" t="str">
        <f>[3]Tabelle1!W62</f>
        <v>A</v>
      </c>
      <c r="V26" s="17" t="str">
        <f>[3]Tabelle1!X62</f>
        <v>B</v>
      </c>
      <c r="W26" s="17" t="str">
        <f>[3]Tabelle1!Y62</f>
        <v>C</v>
      </c>
      <c r="X26" s="17"/>
    </row>
    <row r="27" spans="1:24" x14ac:dyDescent="0.25">
      <c r="B27" s="15">
        <f>Calculation!V63</f>
        <v>1</v>
      </c>
      <c r="C27" s="15">
        <f>Calculation!W63</f>
        <v>0.69996172949560909</v>
      </c>
      <c r="D27" s="15">
        <f>Calculation!X63</f>
        <v>0.69206743057782338</v>
      </c>
      <c r="E27" s="15">
        <f>Calculation!Y63</f>
        <v>3.8791454973177374E-3</v>
      </c>
      <c r="F27" s="15"/>
      <c r="H27" s="18">
        <f>[1]Tabelle1!V63</f>
        <v>1</v>
      </c>
      <c r="I27" s="18">
        <f>[1]Tabelle1!W63</f>
        <v>0.61106330234461204</v>
      </c>
      <c r="J27" s="18">
        <f>[1]Tabelle1!X63</f>
        <v>0.13015217348179187</v>
      </c>
      <c r="K27" s="18">
        <f>[1]Tabelle1!Y63</f>
        <v>2.984517244672258E-3</v>
      </c>
      <c r="L27" s="18"/>
      <c r="N27" s="16">
        <f>[2]Tabelle1!V63</f>
        <v>1</v>
      </c>
      <c r="O27" s="16">
        <f>[2]Tabelle1!W63</f>
        <v>0.60077131166773334</v>
      </c>
      <c r="P27" s="16">
        <f>[2]Tabelle1!X63</f>
        <v>1.9664394981329422E-2</v>
      </c>
      <c r="Q27" s="16">
        <f>[2]Tabelle1!Y63</f>
        <v>2.2468974781505282E-3</v>
      </c>
      <c r="R27" s="16"/>
      <c r="T27" s="17">
        <f>[3]Tabelle1!V63</f>
        <v>1</v>
      </c>
      <c r="U27" s="17">
        <f>[3]Tabelle1!W63</f>
        <v>0.60161146847880176</v>
      </c>
      <c r="V27" s="17">
        <f>[3]Tabelle1!X63</f>
        <v>0</v>
      </c>
      <c r="W27" s="17">
        <f>[3]Tabelle1!Y63</f>
        <v>0</v>
      </c>
      <c r="X27" s="17"/>
    </row>
    <row r="28" spans="1:24" x14ac:dyDescent="0.25">
      <c r="B28" s="15">
        <f>Calculation!V64</f>
        <v>2</v>
      </c>
      <c r="C28" s="15">
        <f>Calculation!W64</f>
        <v>0.70214378878306694</v>
      </c>
      <c r="D28" s="15">
        <f>Calculation!X64</f>
        <v>0.75185106935460455</v>
      </c>
      <c r="E28" s="15">
        <f>Calculation!Y64</f>
        <v>3.7119609114872653E-3</v>
      </c>
      <c r="F28" s="15"/>
      <c r="H28" s="18">
        <f>[1]Tabelle1!V64</f>
        <v>2</v>
      </c>
      <c r="I28" s="18">
        <f>[1]Tabelle1!W64</f>
        <v>0.60962907258242371</v>
      </c>
      <c r="J28" s="18">
        <f>[1]Tabelle1!X64</f>
        <v>0.12839883203440197</v>
      </c>
      <c r="K28" s="18">
        <f>[1]Tabelle1!Y64</f>
        <v>2.8764469792995802E-3</v>
      </c>
      <c r="L28" s="18"/>
      <c r="N28" s="16">
        <f>[2]Tabelle1!V64</f>
        <v>2</v>
      </c>
      <c r="O28" s="16">
        <f>[2]Tabelle1!W64</f>
        <v>0.59901834383960906</v>
      </c>
      <c r="P28" s="16">
        <f>[2]Tabelle1!X64</f>
        <v>2.3787476107342064E-2</v>
      </c>
      <c r="Q28" s="16">
        <f>[2]Tabelle1!Y64</f>
        <v>2.4428840599135505E-3</v>
      </c>
      <c r="R28" s="16"/>
      <c r="T28" s="17">
        <f>[3]Tabelle1!V64</f>
        <v>2</v>
      </c>
      <c r="U28" s="17">
        <f>[3]Tabelle1!W64</f>
        <v>0.59935046110638945</v>
      </c>
      <c r="V28" s="17">
        <f>[3]Tabelle1!X64</f>
        <v>0</v>
      </c>
      <c r="W28" s="17">
        <f>[3]Tabelle1!Y64</f>
        <v>0</v>
      </c>
      <c r="X28" s="17"/>
    </row>
    <row r="29" spans="1:24" x14ac:dyDescent="0.25">
      <c r="B29" s="15">
        <f>Calculation!V65</f>
        <v>3</v>
      </c>
      <c r="C29" s="15">
        <f>Calculation!W65</f>
        <v>0.70274923193498851</v>
      </c>
      <c r="D29" s="15">
        <f>Calculation!X65</f>
        <v>0.78141617076654435</v>
      </c>
      <c r="E29" s="15">
        <f>Calculation!Y65</f>
        <v>3.7437952115476208E-3</v>
      </c>
      <c r="F29" s="15"/>
      <c r="H29" s="18">
        <f>[1]Tabelle1!V65</f>
        <v>3</v>
      </c>
      <c r="I29" s="18">
        <f>[1]Tabelle1!W65</f>
        <v>0.60966440964614788</v>
      </c>
      <c r="J29" s="18">
        <f>[1]Tabelle1!X65</f>
        <v>0.11896276976125846</v>
      </c>
      <c r="K29" s="18">
        <f>[1]Tabelle1!Y65</f>
        <v>2.8269901309573532E-3</v>
      </c>
      <c r="L29" s="18"/>
      <c r="N29" s="16">
        <f>[2]Tabelle1!V65</f>
        <v>3</v>
      </c>
      <c r="O29" s="16">
        <f>[2]Tabelle1!W65</f>
        <v>0.59958263450374216</v>
      </c>
      <c r="P29" s="16">
        <f>[2]Tabelle1!X65</f>
        <v>2.223529304461325E-2</v>
      </c>
      <c r="Q29" s="16">
        <f>[2]Tabelle1!Y65</f>
        <v>2.2137146883084279E-3</v>
      </c>
      <c r="R29" s="16"/>
      <c r="T29" s="17">
        <f>[3]Tabelle1!V65</f>
        <v>3</v>
      </c>
      <c r="U29" s="17">
        <f>[3]Tabelle1!W65</f>
        <v>0.60046002922247643</v>
      </c>
      <c r="V29" s="17">
        <f>[3]Tabelle1!X65</f>
        <v>1.2144082310490672E-2</v>
      </c>
      <c r="W29" s="17">
        <f>[3]Tabelle1!Y65</f>
        <v>2.9927012230964128E-3</v>
      </c>
      <c r="X29" s="17"/>
    </row>
    <row r="30" spans="1:24" x14ac:dyDescent="0.25">
      <c r="B30" s="15">
        <f>Calculation!V66</f>
        <v>4</v>
      </c>
      <c r="C30" s="15">
        <f>Calculation!W66</f>
        <v>0.70518775585964188</v>
      </c>
      <c r="D30" s="15">
        <f>Calculation!X66</f>
        <v>0.971160021739918</v>
      </c>
      <c r="E30" s="15">
        <f>Calculation!Y66</f>
        <v>3.8244140476340381E-3</v>
      </c>
      <c r="F30" s="15"/>
      <c r="H30" s="18">
        <f>[1]Tabelle1!V66</f>
        <v>4</v>
      </c>
      <c r="I30" s="18">
        <f>[1]Tabelle1!W66</f>
        <v>0.6056667082770858</v>
      </c>
      <c r="J30" s="18">
        <f>[1]Tabelle1!X66</f>
        <v>0.12908954877093484</v>
      </c>
      <c r="K30" s="18">
        <f>[1]Tabelle1!Y66</f>
        <v>2.7264403310199368E-3</v>
      </c>
      <c r="L30" s="18"/>
      <c r="N30" s="16">
        <f>[2]Tabelle1!V66</f>
        <v>4</v>
      </c>
      <c r="O30" s="16">
        <f>[2]Tabelle1!W66</f>
        <v>0.59916038129980997</v>
      </c>
      <c r="P30" s="16">
        <f>[2]Tabelle1!X66</f>
        <v>2.5211387327015219E-2</v>
      </c>
      <c r="Q30" s="16">
        <f>[2]Tabelle1!Y66</f>
        <v>2.3388688877341262E-3</v>
      </c>
      <c r="R30" s="16"/>
      <c r="T30" s="17">
        <f>[3]Tabelle1!V66</f>
        <v>4</v>
      </c>
      <c r="U30" s="17">
        <f>[3]Tabelle1!W66</f>
        <v>0.59822284852445351</v>
      </c>
      <c r="V30" s="17">
        <f>[3]Tabelle1!X66</f>
        <v>1.4547915918769591E-2</v>
      </c>
      <c r="W30" s="17">
        <f>[3]Tabelle1!Y66</f>
        <v>3.1136675343842232E-3</v>
      </c>
      <c r="X30" s="17"/>
    </row>
    <row r="31" spans="1:24" x14ac:dyDescent="0.25">
      <c r="B31" s="15">
        <f>Calculation!V67</f>
        <v>5</v>
      </c>
      <c r="C31" s="15">
        <f>Calculation!W67</f>
        <v>0.7001630949633153</v>
      </c>
      <c r="D31" s="15">
        <f>Calculation!X67</f>
        <v>0.7842769079409887</v>
      </c>
      <c r="E31" s="15">
        <f>Calculation!Y67</f>
        <v>3.7258025437447496E-3</v>
      </c>
      <c r="F31" s="15"/>
      <c r="H31" s="18">
        <f>[1]Tabelle1!V67</f>
        <v>5</v>
      </c>
      <c r="I31" s="18">
        <f>[1]Tabelle1!W67</f>
        <v>0.60463746051626144</v>
      </c>
      <c r="J31" s="18">
        <f>[1]Tabelle1!X67</f>
        <v>0.12598658171537597</v>
      </c>
      <c r="K31" s="18">
        <f>[1]Tabelle1!Y67</f>
        <v>2.8189088297242977E-3</v>
      </c>
      <c r="L31" s="18"/>
      <c r="N31" s="16">
        <f>[2]Tabelle1!V67</f>
        <v>5</v>
      </c>
      <c r="O31" s="16">
        <f>[2]Tabelle1!W67</f>
        <v>0.59982806852261961</v>
      </c>
      <c r="P31" s="16">
        <f>[2]Tabelle1!X67</f>
        <v>2.3274250429308023E-2</v>
      </c>
      <c r="Q31" s="16">
        <f>[2]Tabelle1!Y67</f>
        <v>2.3430743928693162E-3</v>
      </c>
      <c r="R31" s="16"/>
      <c r="T31" s="17">
        <f>[3]Tabelle1!V67</f>
        <v>5</v>
      </c>
      <c r="U31" s="17">
        <f>[3]Tabelle1!W67</f>
        <v>0.59978722982165755</v>
      </c>
      <c r="V31" s="17">
        <f>[3]Tabelle1!X67</f>
        <v>1.3903686905136704E-2</v>
      </c>
      <c r="W31" s="17">
        <f>[3]Tabelle1!Y67</f>
        <v>3.0234123937829152E-3</v>
      </c>
      <c r="X31" s="17"/>
    </row>
    <row r="32" spans="1:24" x14ac:dyDescent="0.25">
      <c r="B32" s="15">
        <f>Calculation!V68</f>
        <v>6</v>
      </c>
      <c r="C32" s="15">
        <f>Calculation!W68</f>
        <v>0.69920012372427487</v>
      </c>
      <c r="D32" s="15">
        <f>Calculation!X68</f>
        <v>0.82679249025967183</v>
      </c>
      <c r="E32" s="15">
        <f>Calculation!Y68</f>
        <v>4.0042829047733713E-3</v>
      </c>
      <c r="F32" s="15"/>
      <c r="H32" s="18">
        <f>[1]Tabelle1!V68</f>
        <v>6</v>
      </c>
      <c r="I32" s="18">
        <f>[1]Tabelle1!W68</f>
        <v>0.60562481328211981</v>
      </c>
      <c r="J32" s="18">
        <f>[1]Tabelle1!X68</f>
        <v>0.11992144247424819</v>
      </c>
      <c r="K32" s="18">
        <f>[1]Tabelle1!Y68</f>
        <v>2.9489003616547239E-3</v>
      </c>
      <c r="L32" s="18"/>
      <c r="N32" s="16">
        <f>[2]Tabelle1!V68</f>
        <v>6</v>
      </c>
      <c r="O32" s="16">
        <f>[2]Tabelle1!W68</f>
        <v>0.59951452655941062</v>
      </c>
      <c r="P32" s="16">
        <f>[2]Tabelle1!X68</f>
        <v>2.1443505321435723E-2</v>
      </c>
      <c r="Q32" s="16">
        <f>[2]Tabelle1!Y68</f>
        <v>2.3929379624337077E-3</v>
      </c>
      <c r="R32" s="16"/>
      <c r="T32" s="17">
        <f>[3]Tabelle1!V68</f>
        <v>6</v>
      </c>
      <c r="U32" s="17">
        <f>[3]Tabelle1!W68</f>
        <v>0.59636214763585682</v>
      </c>
      <c r="V32" s="17">
        <f>[3]Tabelle1!X68</f>
        <v>1.2941203302769697E-2</v>
      </c>
      <c r="W32" s="17">
        <f>[3]Tabelle1!Y68</f>
        <v>2.92945868256361E-3</v>
      </c>
      <c r="X32" s="17"/>
    </row>
    <row r="33" spans="2:24" x14ac:dyDescent="0.25">
      <c r="B33" s="15"/>
      <c r="C33" s="15"/>
      <c r="D33" s="15"/>
      <c r="E33" s="15"/>
      <c r="F33" s="15"/>
      <c r="H33" s="18"/>
      <c r="I33" s="18"/>
      <c r="J33" s="18"/>
      <c r="K33" s="18"/>
      <c r="L33" s="18"/>
      <c r="N33" s="16"/>
      <c r="O33" s="16"/>
      <c r="P33" s="16"/>
      <c r="Q33" s="16"/>
      <c r="R33" s="16"/>
      <c r="T33" s="17"/>
      <c r="U33" s="17"/>
      <c r="V33" s="17"/>
      <c r="W33" s="17"/>
      <c r="X33" s="17"/>
    </row>
    <row r="34" spans="2:24" x14ac:dyDescent="0.25">
      <c r="B34" s="15"/>
      <c r="C34" s="15"/>
      <c r="D34" s="15"/>
      <c r="E34" s="15"/>
      <c r="F34" s="15"/>
      <c r="H34" s="18"/>
      <c r="I34" s="18"/>
      <c r="J34" s="18"/>
      <c r="K34" s="18"/>
      <c r="L34" s="18"/>
      <c r="N34" s="16"/>
      <c r="O34" s="16"/>
      <c r="P34" s="16"/>
      <c r="Q34" s="16"/>
      <c r="R34" s="16"/>
      <c r="T34" s="17"/>
      <c r="U34" s="17"/>
      <c r="V34" s="17"/>
      <c r="W34" s="17"/>
      <c r="X34" s="17"/>
    </row>
    <row r="35" spans="2:24" x14ac:dyDescent="0.25">
      <c r="B35" s="15" t="str">
        <f>Calculation!V71</f>
        <v>mean</v>
      </c>
      <c r="C35" s="15">
        <f>Calculation!W71</f>
        <v>0.70156762079348278</v>
      </c>
      <c r="D35" s="15">
        <f>Calculation!X71</f>
        <v>0.80126068177325849</v>
      </c>
      <c r="E35" s="15">
        <f>Calculation!Y71</f>
        <v>3.8149001860841307E-3</v>
      </c>
      <c r="F35" s="15" t="s">
        <v>29</v>
      </c>
      <c r="H35" s="18" t="str">
        <f>[1]Tabelle1!V71</f>
        <v>mean</v>
      </c>
      <c r="I35" s="18">
        <f>[1]Tabelle1!W71</f>
        <v>0.60771429444144187</v>
      </c>
      <c r="J35" s="18">
        <f>[1]Tabelle1!X71</f>
        <v>0.12541855803966856</v>
      </c>
      <c r="K35" s="18">
        <f>[1]Tabelle1!Y71</f>
        <v>2.8637006462213584E-3</v>
      </c>
      <c r="L35" s="18" t="s">
        <v>29</v>
      </c>
      <c r="N35" s="16" t="str">
        <f>[2]Tabelle1!V71</f>
        <v>mean</v>
      </c>
      <c r="O35" s="16">
        <f>[2]Tabelle1!W71</f>
        <v>0.59964587773215416</v>
      </c>
      <c r="P35" s="16">
        <f>[2]Tabelle1!X71</f>
        <v>2.2602717868507285E-2</v>
      </c>
      <c r="Q35" s="16">
        <f>[2]Tabelle1!Y71</f>
        <v>2.329729578234943E-3</v>
      </c>
      <c r="R35" s="16" t="s">
        <v>29</v>
      </c>
      <c r="T35" s="17" t="str">
        <f>[3]Tabelle1!V71</f>
        <v>mean</v>
      </c>
      <c r="U35" s="17">
        <f>[3]Tabelle1!W71</f>
        <v>0.59929903079827251</v>
      </c>
      <c r="V35" s="17">
        <f>[3]Tabelle1!X71</f>
        <v>1.3384222109291667E-2</v>
      </c>
      <c r="W35" s="17">
        <f>[3]Tabelle1!Y71</f>
        <v>3.0148099584567907E-3</v>
      </c>
      <c r="X35" s="17" t="s">
        <v>29</v>
      </c>
    </row>
    <row r="36" spans="2:24" x14ac:dyDescent="0.25">
      <c r="B36" s="15" t="str">
        <f>Calculation!V72</f>
        <v>standabw</v>
      </c>
      <c r="C36" s="15">
        <f>Calculation!W72</f>
        <v>2.0408402836449846E-3</v>
      </c>
      <c r="D36" s="15">
        <f>Calculation!X72</f>
        <v>8.6182353242379439E-2</v>
      </c>
      <c r="E36" s="15">
        <f>Calculation!Y72</f>
        <v>1.0301665661761104E-4</v>
      </c>
      <c r="F36" s="15">
        <f>Calculation!Z72</f>
        <v>2.7003761983967985E-2</v>
      </c>
      <c r="H36" s="18" t="str">
        <f>[1]Tabelle1!V72</f>
        <v>standabw</v>
      </c>
      <c r="I36" s="18">
        <f>[1]Tabelle1!W72</f>
        <v>2.473547593877707E-3</v>
      </c>
      <c r="J36" s="18">
        <f>[1]Tabelle1!X72</f>
        <v>4.4155681763136632E-3</v>
      </c>
      <c r="K36" s="18">
        <f>[1]Tabelle1!Y72</f>
        <v>8.5841398193958147E-5</v>
      </c>
      <c r="L36" s="18">
        <f>[1]Tabelle1!Z72</f>
        <v>2.9975688383220338E-2</v>
      </c>
      <c r="N36" s="16" t="str">
        <f>[2]Tabelle1!V72</f>
        <v>standabw</v>
      </c>
      <c r="O36" s="16">
        <f>[2]Tabelle1!W72</f>
        <v>5.7016860607433321E-4</v>
      </c>
      <c r="P36" s="16">
        <f>[2]Tabelle1!X72</f>
        <v>1.7688169553060746E-3</v>
      </c>
      <c r="Q36" s="16">
        <f>[2]Tabelle1!Y72</f>
        <v>7.893188952273613E-5</v>
      </c>
      <c r="R36" s="16">
        <f>[2]Tabelle1!Z72</f>
        <v>3.3880279608475741E-2</v>
      </c>
      <c r="T36" s="17" t="str">
        <f>[3]Tabelle1!V72</f>
        <v>standabw</v>
      </c>
      <c r="U36" s="17">
        <f>[3]Tabelle1!W72</f>
        <v>1.6693172120423772E-3</v>
      </c>
      <c r="V36" s="17">
        <f>[3]Tabelle1!X72</f>
        <v>9.162749778098676E-4</v>
      </c>
      <c r="W36" s="17">
        <f>[3]Tabelle1!Y72</f>
        <v>6.637103789985752E-5</v>
      </c>
      <c r="X36" s="17">
        <f>[3]Tabelle1!Z72</f>
        <v>2.2014998893605642E-2</v>
      </c>
    </row>
    <row r="37" spans="2:24" x14ac:dyDescent="0.25">
      <c r="B37" s="15"/>
      <c r="C37" s="15"/>
      <c r="D37" s="15"/>
      <c r="E37" s="15"/>
      <c r="F37" s="15"/>
      <c r="H37" s="18"/>
      <c r="I37" s="18"/>
      <c r="J37" s="18"/>
      <c r="K37" s="18"/>
      <c r="L37" s="18"/>
      <c r="N37" s="16"/>
      <c r="O37" s="16"/>
      <c r="P37" s="16"/>
      <c r="Q37" s="16"/>
      <c r="R37" s="16"/>
      <c r="T37" s="17"/>
      <c r="U37" s="17"/>
      <c r="V37" s="17"/>
      <c r="W37" s="17"/>
      <c r="X37" s="17"/>
    </row>
    <row r="38" spans="2:24" x14ac:dyDescent="0.25">
      <c r="B38" s="15"/>
      <c r="C38" s="15"/>
      <c r="D38" s="15" t="str">
        <f>Calculation!X74</f>
        <v>tau</v>
      </c>
      <c r="E38" s="15">
        <f>Calculation!Y74</f>
        <v>0.26213005615396379</v>
      </c>
      <c r="F38" s="15"/>
      <c r="H38" s="18"/>
      <c r="I38" s="18"/>
      <c r="J38" s="18" t="str">
        <f>[1]Tabelle1!X74</f>
        <v>tau</v>
      </c>
      <c r="K38" s="18">
        <f>[1]Tabelle1!Y74</f>
        <v>0.34919851043770794</v>
      </c>
      <c r="L38" s="18"/>
      <c r="N38" s="16"/>
      <c r="O38" s="16"/>
      <c r="P38" s="16" t="str">
        <f>[2]Tabelle1!X74</f>
        <v>tau</v>
      </c>
      <c r="Q38" s="16">
        <f>[2]Tabelle1!Y74</f>
        <v>0.42923436665882192</v>
      </c>
      <c r="R38" s="16"/>
      <c r="T38" s="17"/>
      <c r="U38" s="17"/>
      <c r="V38" s="17" t="str">
        <f>[3]Tabelle1!X74</f>
        <v>tau</v>
      </c>
      <c r="W38" s="17">
        <f>[3]Tabelle1!Y74</f>
        <v>0.33169586600140999</v>
      </c>
      <c r="X38" s="17"/>
    </row>
    <row r="39" spans="2:24" x14ac:dyDescent="0.25">
      <c r="B39" s="15"/>
      <c r="C39" s="15"/>
      <c r="D39" s="15"/>
      <c r="E39" s="15">
        <f>Calculation!Y75</f>
        <v>7.0784976452258003E-3</v>
      </c>
      <c r="F39" s="15"/>
      <c r="H39" s="18"/>
      <c r="I39" s="18"/>
      <c r="J39" s="18"/>
      <c r="K39" s="18">
        <f>[1]Tabelle1!Y75</f>
        <v>1.0467465732765448E-2</v>
      </c>
      <c r="L39" s="18"/>
      <c r="N39" s="16"/>
      <c r="O39" s="16"/>
      <c r="P39" s="16"/>
      <c r="Q39" s="16">
        <f>[2]Tabelle1!Y75</f>
        <v>1.4542580359967883E-2</v>
      </c>
      <c r="R39" s="16"/>
      <c r="T39" s="17"/>
      <c r="U39" s="17"/>
      <c r="V39" s="17"/>
      <c r="W39" s="17">
        <f>[3]Tabelle1!Y75</f>
        <v>7.302284123034606E-3</v>
      </c>
      <c r="X39" s="17"/>
    </row>
    <row r="40" spans="2:24" x14ac:dyDescent="0.25">
      <c r="B40" t="s">
        <v>45</v>
      </c>
      <c r="C40">
        <f>C35-C13</f>
        <v>8.1097212129684459E-2</v>
      </c>
    </row>
    <row r="41" spans="2:24" x14ac:dyDescent="0.25">
      <c r="B41" t="s">
        <v>37</v>
      </c>
      <c r="C41">
        <f>(C35-C13)/C35</f>
        <v>0.11559429159225219</v>
      </c>
      <c r="I41">
        <f t="shared" ref="I41:U41" si="0">(I35-I13)/I35</f>
        <v>0.14584975693225136</v>
      </c>
      <c r="O41">
        <f t="shared" si="0"/>
        <v>9.3120248850164747E-2</v>
      </c>
      <c r="U41">
        <f t="shared" si="0"/>
        <v>7.8518419006797735E-2</v>
      </c>
    </row>
    <row r="42" spans="2:24" x14ac:dyDescent="0.25">
      <c r="B42" t="s">
        <v>50</v>
      </c>
      <c r="C42">
        <f>4/3*3.14*POWER((C35/2),3)</f>
        <v>0.18071200674682272</v>
      </c>
      <c r="I42">
        <f>4/3*3.14*POWER((I35/2),3)</f>
        <v>0.11745641820939663</v>
      </c>
      <c r="O42">
        <f t="shared" ref="O42" si="1">4/3*3.14*POWER((O35/2),3)</f>
        <v>0.11283996820020432</v>
      </c>
      <c r="U42">
        <f>4/3*3.14*POWER((U35/2),3)</f>
        <v>0.11264427488600175</v>
      </c>
    </row>
    <row r="43" spans="2:24" x14ac:dyDescent="0.25">
      <c r="C43">
        <f>4/3*3.14*POWER((C13/2),3)</f>
        <v>0.12500909751116246</v>
      </c>
      <c r="I43">
        <f>4/3*3.14*POWER((I13/2),3)</f>
        <v>7.3194687256850632E-2</v>
      </c>
      <c r="O43">
        <f>4/3*3.14*POWER((O13/2),3)</f>
        <v>8.4161229280561939E-2</v>
      </c>
      <c r="U43">
        <f>4/3*3.14*POWER((U13/2),3)</f>
        <v>8.8139199128919571E-2</v>
      </c>
    </row>
    <row r="44" spans="2:24" x14ac:dyDescent="0.25">
      <c r="C44">
        <f>ROUND(100*(C42-C43)/C42,0)</f>
        <v>31</v>
      </c>
      <c r="I44">
        <f>ROUND(100*(I42-I43)/I42,0)</f>
        <v>38</v>
      </c>
      <c r="O44">
        <f>ROUND(100*(O42-O43)/O42,0)</f>
        <v>25</v>
      </c>
      <c r="U44">
        <f>ROUND(100*(U42-U43)/U42,0)</f>
        <v>22</v>
      </c>
    </row>
    <row r="45" spans="2:24" ht="15.75" thickBot="1" x14ac:dyDescent="0.3"/>
    <row r="46" spans="2:24" x14ac:dyDescent="0.25">
      <c r="D46" s="26"/>
      <c r="E46" s="2"/>
      <c r="F46" s="2"/>
      <c r="G46" s="2"/>
      <c r="H46" s="2"/>
      <c r="I46" s="2"/>
      <c r="J46" s="3"/>
    </row>
    <row r="47" spans="2:24" x14ac:dyDescent="0.25">
      <c r="D47" s="4" t="s">
        <v>48</v>
      </c>
      <c r="E47" s="5" t="s">
        <v>49</v>
      </c>
      <c r="F47" s="5" t="s">
        <v>44</v>
      </c>
      <c r="G47" s="5" t="s">
        <v>39</v>
      </c>
      <c r="H47" s="5" t="s">
        <v>40</v>
      </c>
      <c r="I47" s="5" t="s">
        <v>41</v>
      </c>
      <c r="J47" s="6"/>
    </row>
    <row r="48" spans="2:24" x14ac:dyDescent="0.25">
      <c r="D48" s="4"/>
      <c r="E48" s="5"/>
      <c r="F48" s="5"/>
      <c r="G48" s="5"/>
      <c r="H48" s="5"/>
      <c r="I48" s="5"/>
      <c r="J48" s="6"/>
    </row>
    <row r="49" spans="4:10" x14ac:dyDescent="0.25">
      <c r="D49" s="27"/>
      <c r="E49" s="28"/>
      <c r="F49" s="28"/>
      <c r="G49" s="28">
        <v>37.5</v>
      </c>
      <c r="H49" s="28">
        <v>69.2</v>
      </c>
      <c r="I49" s="28">
        <v>101.6</v>
      </c>
      <c r="J49" s="6"/>
    </row>
    <row r="50" spans="4:10" x14ac:dyDescent="0.25">
      <c r="D50" s="27"/>
      <c r="E50" s="20"/>
      <c r="F50" s="20" t="s">
        <v>28</v>
      </c>
      <c r="G50" s="20" t="s">
        <v>33</v>
      </c>
      <c r="H50" s="20" t="s">
        <v>35</v>
      </c>
      <c r="I50" s="20" t="s">
        <v>34</v>
      </c>
      <c r="J50" s="6"/>
    </row>
    <row r="51" spans="4:10" x14ac:dyDescent="0.25">
      <c r="D51" s="27"/>
      <c r="E51" s="29" t="s">
        <v>36</v>
      </c>
      <c r="F51" s="30">
        <f>ROUND(C35,2)</f>
        <v>0.7</v>
      </c>
      <c r="G51" s="30">
        <f>ROUND(I35,2)</f>
        <v>0.61</v>
      </c>
      <c r="H51" s="30">
        <f>ROUND(O35,2)</f>
        <v>0.6</v>
      </c>
      <c r="I51" s="30">
        <f>ROUND(U35,2)</f>
        <v>0.6</v>
      </c>
      <c r="J51" s="6"/>
    </row>
    <row r="52" spans="4:10" x14ac:dyDescent="0.25">
      <c r="D52" s="27"/>
      <c r="E52" s="34" t="s">
        <v>38</v>
      </c>
      <c r="F52" s="32">
        <f>ROUND(100*C41,0)</f>
        <v>12</v>
      </c>
      <c r="G52" s="32">
        <f>ROUND(100*I41,0)</f>
        <v>15</v>
      </c>
      <c r="H52" s="32">
        <f>ROUND(100*O41,0)</f>
        <v>9</v>
      </c>
      <c r="I52" s="32">
        <f>ROUND(100*U41,0)</f>
        <v>8</v>
      </c>
      <c r="J52" s="6"/>
    </row>
    <row r="53" spans="4:10" x14ac:dyDescent="0.25">
      <c r="D53" s="27"/>
      <c r="E53" s="21" t="s">
        <v>51</v>
      </c>
      <c r="F53" s="22">
        <f>C44</f>
        <v>31</v>
      </c>
      <c r="G53" s="22">
        <f>I44</f>
        <v>38</v>
      </c>
      <c r="H53" s="22">
        <f>O44</f>
        <v>25</v>
      </c>
      <c r="I53" s="22">
        <f>U44</f>
        <v>22</v>
      </c>
      <c r="J53" s="6"/>
    </row>
    <row r="54" spans="4:10" x14ac:dyDescent="0.25">
      <c r="D54" s="4"/>
      <c r="J54" s="6"/>
    </row>
    <row r="55" spans="4:10" x14ac:dyDescent="0.25">
      <c r="D55" s="31"/>
      <c r="E55" s="29" t="s">
        <v>42</v>
      </c>
      <c r="F55" s="32" t="s">
        <v>47</v>
      </c>
      <c r="G55" s="32"/>
      <c r="H55" s="32"/>
      <c r="I55" s="32"/>
      <c r="J55" s="6"/>
    </row>
    <row r="56" spans="4:10" x14ac:dyDescent="0.25">
      <c r="D56" s="31"/>
      <c r="E56" s="24" t="s">
        <v>43</v>
      </c>
      <c r="F56" s="19">
        <f>ROUND(D15,2)</f>
        <v>0.67</v>
      </c>
      <c r="G56" s="19">
        <f>ROUND(J15,2)</f>
        <v>0.88</v>
      </c>
      <c r="H56" s="25">
        <f>ROUND(P15,1)</f>
        <v>2</v>
      </c>
      <c r="I56" s="19">
        <f>ROUND(V15,1)</f>
        <v>2.9</v>
      </c>
      <c r="J56" s="6"/>
    </row>
    <row r="57" spans="4:10" x14ac:dyDescent="0.25">
      <c r="D57" s="31"/>
      <c r="E57" s="29" t="s">
        <v>45</v>
      </c>
      <c r="F57" s="32">
        <f>ROUND(D16,2)</f>
        <v>0.05</v>
      </c>
      <c r="G57" s="32">
        <f>ROUND(J16,2)</f>
        <v>0.09</v>
      </c>
      <c r="H57" s="32">
        <f>ROUND(P16,1)</f>
        <v>0.3</v>
      </c>
      <c r="I57" s="32">
        <f>ROUND(V16,1)</f>
        <v>0.2</v>
      </c>
      <c r="J57" s="6"/>
    </row>
    <row r="58" spans="4:10" x14ac:dyDescent="0.25">
      <c r="D58" s="31"/>
      <c r="E58" s="33" t="s">
        <v>46</v>
      </c>
      <c r="F58" s="32">
        <f>ROUND(E38,2)</f>
        <v>0.26</v>
      </c>
      <c r="G58" s="32">
        <f>ROUND(K38,2)</f>
        <v>0.35</v>
      </c>
      <c r="H58" s="32">
        <f>ROUND(Q38,2)</f>
        <v>0.43</v>
      </c>
      <c r="I58" s="32">
        <f>ROUND(W38,2)</f>
        <v>0.33</v>
      </c>
      <c r="J58" s="6"/>
    </row>
    <row r="59" spans="4:10" x14ac:dyDescent="0.25">
      <c r="D59" s="31"/>
      <c r="E59" s="23" t="s">
        <v>45</v>
      </c>
      <c r="F59" s="22">
        <f>ROUND(E39,2)</f>
        <v>0.01</v>
      </c>
      <c r="G59" s="22">
        <f>ROUND(K39,2)</f>
        <v>0.01</v>
      </c>
      <c r="H59" s="22">
        <f>ROUND(Q39,2)</f>
        <v>0.01</v>
      </c>
      <c r="I59" s="22">
        <f>ROUND(W39,2)</f>
        <v>0.01</v>
      </c>
      <c r="J59" s="6"/>
    </row>
    <row r="60" spans="4:10" x14ac:dyDescent="0.25">
      <c r="D60" s="4"/>
      <c r="E60" s="33"/>
      <c r="F60" s="33"/>
      <c r="G60" s="33"/>
      <c r="H60" s="33"/>
      <c r="I60" s="33"/>
      <c r="J60" s="6"/>
    </row>
    <row r="61" spans="4:10" x14ac:dyDescent="0.25">
      <c r="D61" s="4"/>
      <c r="E61" s="33"/>
      <c r="F61" s="33"/>
      <c r="G61" s="33"/>
      <c r="H61" s="33"/>
      <c r="I61" s="33"/>
      <c r="J61" s="6"/>
    </row>
    <row r="62" spans="4:10" ht="15.75" thickBot="1" x14ac:dyDescent="0.3">
      <c r="D62" s="7"/>
      <c r="E62" s="8"/>
      <c r="F62" s="8"/>
      <c r="G62" s="8"/>
      <c r="H62" s="8"/>
      <c r="I62" s="8"/>
      <c r="J62" s="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Data</vt:lpstr>
      <vt:lpstr>Calculation</vt:lpstr>
      <vt:lpstr>Oversight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Luinstra</dc:creator>
  <cp:lastModifiedBy>Johannes Gmeiner</cp:lastModifiedBy>
  <dcterms:created xsi:type="dcterms:W3CDTF">2026-01-20T11:26:59Z</dcterms:created>
  <dcterms:modified xsi:type="dcterms:W3CDTF">2026-02-02T09:48:48Z</dcterms:modified>
</cp:coreProperties>
</file>