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motion\Veröffentlichungen, Konferenzen, Präsentationen\Wissenschaftliche Publikationen\Datenveröffentlichungen\Grünabfall\"/>
    </mc:Choice>
  </mc:AlternateContent>
  <xr:revisionPtr revIDLastSave="0" documentId="13_ncr:1_{DDA94013-D529-46A0-B665-D8D2D3A9906D}" xr6:coauthVersionLast="36" xr6:coauthVersionMax="36" xr10:uidLastSave="{00000000-0000-0000-0000-000000000000}"/>
  <bookViews>
    <workbookView xWindow="0" yWindow="0" windowWidth="23040" windowHeight="7908" activeTab="3" xr2:uid="{00000000-000D-0000-FFFF-FFFF00000000}"/>
  </bookViews>
  <sheets>
    <sheet name="Legend&amp;Background" sheetId="5" r:id="rId1"/>
    <sheet name="Raw data" sheetId="2" r:id="rId2"/>
    <sheet name="Calculations" sheetId="3" r:id="rId3"/>
    <sheet name="Finalize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4" i="4" l="1"/>
  <c r="I14" i="4"/>
  <c r="D14" i="4"/>
  <c r="X11" i="4" l="1"/>
  <c r="X12" i="4"/>
  <c r="X13" i="4"/>
  <c r="X10" i="4"/>
  <c r="L10" i="4"/>
  <c r="L11" i="4"/>
  <c r="L12" i="4"/>
  <c r="L13" i="4"/>
  <c r="AC10" i="4"/>
  <c r="AD10" i="4"/>
  <c r="AG10" i="4"/>
  <c r="AH10" i="4"/>
  <c r="AI10" i="4"/>
  <c r="AJ10" i="4"/>
  <c r="AM10" i="4"/>
  <c r="AO10" i="4"/>
  <c r="AP10" i="4"/>
  <c r="T10" i="4"/>
  <c r="H11" i="4"/>
  <c r="H12" i="4"/>
  <c r="H13" i="4"/>
  <c r="H14" i="4"/>
  <c r="H10" i="4"/>
  <c r="D10" i="3" l="1"/>
  <c r="D10" i="4" s="1"/>
  <c r="AG10" i="3"/>
  <c r="AL10" i="4" s="1"/>
  <c r="V10" i="3"/>
  <c r="AA10" i="4" s="1"/>
  <c r="W10" i="3"/>
  <c r="AB10" i="4" s="1"/>
  <c r="Z10" i="3"/>
  <c r="AE10" i="4" s="1"/>
  <c r="AA10" i="3"/>
  <c r="AF10" i="4" s="1"/>
  <c r="AF10" i="3"/>
  <c r="AK10" i="4" s="1"/>
  <c r="AI10" i="3"/>
  <c r="AN10" i="4" s="1"/>
  <c r="AL10" i="3"/>
  <c r="AQ10" i="4" s="1"/>
  <c r="T10" i="3"/>
  <c r="U10" i="3"/>
  <c r="Z10" i="4" s="1"/>
  <c r="S10" i="3"/>
  <c r="Q10" i="3"/>
  <c r="W10" i="4" s="1"/>
  <c r="M10" i="3"/>
  <c r="N10" i="3"/>
  <c r="L10" i="3"/>
  <c r="Q10" i="4" s="1"/>
  <c r="AS6" i="3"/>
  <c r="AT6" i="3"/>
  <c r="AV6" i="3"/>
  <c r="AW6" i="3"/>
  <c r="AX6" i="3"/>
  <c r="E10" i="4"/>
  <c r="E11" i="4"/>
  <c r="E12" i="4"/>
  <c r="E13" i="4"/>
  <c r="J10" i="3" l="1"/>
  <c r="S10" i="4"/>
  <c r="AS10" i="3"/>
  <c r="R10" i="4"/>
  <c r="R10" i="3"/>
  <c r="G10" i="3"/>
  <c r="I10" i="3"/>
  <c r="AU6" i="3"/>
  <c r="G6" i="3" l="1"/>
  <c r="R7" i="3" l="1"/>
  <c r="R8" i="3"/>
  <c r="R9" i="3"/>
  <c r="R11" i="3"/>
  <c r="R12" i="3"/>
  <c r="R13" i="3"/>
  <c r="V7" i="4" l="1"/>
  <c r="V8" i="4"/>
  <c r="V9" i="4"/>
  <c r="V10" i="4"/>
  <c r="V11" i="4"/>
  <c r="V12" i="4"/>
  <c r="V13" i="4"/>
  <c r="R14" i="3"/>
  <c r="V14" i="4" s="1"/>
  <c r="D7" i="4" l="1"/>
  <c r="D8" i="4"/>
  <c r="D9" i="4"/>
  <c r="D11" i="4"/>
  <c r="D12" i="4"/>
  <c r="D13" i="4"/>
  <c r="D15" i="4"/>
  <c r="D16" i="4"/>
  <c r="D17" i="4"/>
  <c r="D6" i="4"/>
  <c r="F9" i="4" l="1"/>
  <c r="F10" i="4"/>
  <c r="F11" i="4"/>
  <c r="F12" i="4"/>
  <c r="F13" i="4"/>
  <c r="F14" i="4"/>
  <c r="F7" i="4"/>
  <c r="F8" i="4"/>
  <c r="F6" i="4"/>
  <c r="AX14" i="3" l="1"/>
  <c r="AW14" i="3"/>
  <c r="AV14" i="3"/>
  <c r="AT14" i="3"/>
  <c r="AX13" i="3"/>
  <c r="AW13" i="3"/>
  <c r="AV13" i="3"/>
  <c r="AT13" i="3"/>
  <c r="AX12" i="3"/>
  <c r="AW12" i="3"/>
  <c r="AV12" i="3"/>
  <c r="AT12" i="3"/>
  <c r="AX11" i="3"/>
  <c r="AW11" i="3"/>
  <c r="AV11" i="3"/>
  <c r="AT11" i="3"/>
  <c r="AX10" i="3"/>
  <c r="AW10" i="3"/>
  <c r="AV10" i="3"/>
  <c r="AT10" i="3"/>
  <c r="AX9" i="3"/>
  <c r="AW9" i="3"/>
  <c r="AV9" i="3"/>
  <c r="AT9" i="3"/>
  <c r="AX8" i="3"/>
  <c r="AW8" i="3"/>
  <c r="AV8" i="3"/>
  <c r="AT8" i="3"/>
  <c r="AX7" i="3"/>
  <c r="AW7" i="3"/>
  <c r="AV7" i="3"/>
  <c r="AT7" i="3"/>
  <c r="AU14" i="3" l="1"/>
  <c r="AU10" i="3"/>
  <c r="AU7" i="3"/>
  <c r="AU12" i="3"/>
  <c r="AU9" i="3"/>
  <c r="AU13" i="3"/>
  <c r="AU11" i="3"/>
  <c r="AU8" i="3"/>
  <c r="AS7" i="3"/>
  <c r="AS8" i="3"/>
  <c r="AS9" i="3"/>
  <c r="AS11" i="3"/>
  <c r="AS12" i="3"/>
  <c r="AS13" i="3"/>
  <c r="AS14" i="3"/>
  <c r="G11" i="3" l="1"/>
  <c r="I11" i="3"/>
  <c r="J11" i="3"/>
  <c r="G12" i="3"/>
  <c r="I12" i="3"/>
  <c r="J12" i="3"/>
  <c r="G13" i="3"/>
  <c r="I13" i="3"/>
  <c r="J13" i="3"/>
  <c r="G14" i="3"/>
  <c r="I14" i="3"/>
  <c r="J14" i="3"/>
  <c r="K14" i="3"/>
  <c r="K6" i="3"/>
  <c r="J6" i="3"/>
  <c r="I6" i="3"/>
  <c r="AW100" i="4" l="1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T100" i="4"/>
  <c r="S100" i="4"/>
  <c r="R100" i="4"/>
  <c r="Q100" i="4"/>
  <c r="P100" i="4"/>
  <c r="O100" i="4"/>
  <c r="N100" i="4"/>
  <c r="M100" i="4"/>
  <c r="L100" i="4"/>
  <c r="K100" i="4"/>
  <c r="J100" i="4"/>
  <c r="E100" i="4"/>
  <c r="A100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T99" i="4"/>
  <c r="S99" i="4"/>
  <c r="R99" i="4"/>
  <c r="Q99" i="4"/>
  <c r="P99" i="4"/>
  <c r="O99" i="4"/>
  <c r="N99" i="4"/>
  <c r="M99" i="4"/>
  <c r="L99" i="4"/>
  <c r="K99" i="4"/>
  <c r="J99" i="4"/>
  <c r="E99" i="4"/>
  <c r="A99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T98" i="4"/>
  <c r="S98" i="4"/>
  <c r="R98" i="4"/>
  <c r="Q98" i="4"/>
  <c r="P98" i="4"/>
  <c r="O98" i="4"/>
  <c r="N98" i="4"/>
  <c r="M98" i="4"/>
  <c r="L98" i="4"/>
  <c r="K98" i="4"/>
  <c r="J98" i="4"/>
  <c r="E98" i="4"/>
  <c r="A98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T97" i="4"/>
  <c r="S97" i="4"/>
  <c r="R97" i="4"/>
  <c r="Q97" i="4"/>
  <c r="P97" i="4"/>
  <c r="O97" i="4"/>
  <c r="N97" i="4"/>
  <c r="M97" i="4"/>
  <c r="L97" i="4"/>
  <c r="K97" i="4"/>
  <c r="J97" i="4"/>
  <c r="E97" i="4"/>
  <c r="A97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T96" i="4"/>
  <c r="S96" i="4"/>
  <c r="R96" i="4"/>
  <c r="Q96" i="4"/>
  <c r="P96" i="4"/>
  <c r="O96" i="4"/>
  <c r="N96" i="4"/>
  <c r="M96" i="4"/>
  <c r="L96" i="4"/>
  <c r="K96" i="4"/>
  <c r="J96" i="4"/>
  <c r="E96" i="4"/>
  <c r="A96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T95" i="4"/>
  <c r="S95" i="4"/>
  <c r="R95" i="4"/>
  <c r="Q95" i="4"/>
  <c r="P95" i="4"/>
  <c r="O95" i="4"/>
  <c r="N95" i="4"/>
  <c r="M95" i="4"/>
  <c r="L95" i="4"/>
  <c r="K95" i="4"/>
  <c r="J95" i="4"/>
  <c r="E95" i="4"/>
  <c r="A95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T94" i="4"/>
  <c r="S94" i="4"/>
  <c r="R94" i="4"/>
  <c r="Q94" i="4"/>
  <c r="P94" i="4"/>
  <c r="O94" i="4"/>
  <c r="N94" i="4"/>
  <c r="M94" i="4"/>
  <c r="L94" i="4"/>
  <c r="K94" i="4"/>
  <c r="J94" i="4"/>
  <c r="E94" i="4"/>
  <c r="A94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T93" i="4"/>
  <c r="S93" i="4"/>
  <c r="R93" i="4"/>
  <c r="Q93" i="4"/>
  <c r="P93" i="4"/>
  <c r="O93" i="4"/>
  <c r="N93" i="4"/>
  <c r="M93" i="4"/>
  <c r="L93" i="4"/>
  <c r="K93" i="4"/>
  <c r="J93" i="4"/>
  <c r="E93" i="4"/>
  <c r="A93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T92" i="4"/>
  <c r="S92" i="4"/>
  <c r="R92" i="4"/>
  <c r="Q92" i="4"/>
  <c r="P92" i="4"/>
  <c r="O92" i="4"/>
  <c r="N92" i="4"/>
  <c r="M92" i="4"/>
  <c r="L92" i="4"/>
  <c r="K92" i="4"/>
  <c r="J92" i="4"/>
  <c r="E92" i="4"/>
  <c r="A92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T91" i="4"/>
  <c r="S91" i="4"/>
  <c r="R91" i="4"/>
  <c r="Q91" i="4"/>
  <c r="P91" i="4"/>
  <c r="O91" i="4"/>
  <c r="N91" i="4"/>
  <c r="M91" i="4"/>
  <c r="L91" i="4"/>
  <c r="K91" i="4"/>
  <c r="J91" i="4"/>
  <c r="E91" i="4"/>
  <c r="A91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T90" i="4"/>
  <c r="S90" i="4"/>
  <c r="R90" i="4"/>
  <c r="Q90" i="4"/>
  <c r="P90" i="4"/>
  <c r="O90" i="4"/>
  <c r="N90" i="4"/>
  <c r="M90" i="4"/>
  <c r="L90" i="4"/>
  <c r="K90" i="4"/>
  <c r="J90" i="4"/>
  <c r="E90" i="4"/>
  <c r="A90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T89" i="4"/>
  <c r="S89" i="4"/>
  <c r="R89" i="4"/>
  <c r="Q89" i="4"/>
  <c r="P89" i="4"/>
  <c r="O89" i="4"/>
  <c r="N89" i="4"/>
  <c r="M89" i="4"/>
  <c r="L89" i="4"/>
  <c r="K89" i="4"/>
  <c r="J89" i="4"/>
  <c r="E89" i="4"/>
  <c r="A89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T88" i="4"/>
  <c r="S88" i="4"/>
  <c r="R88" i="4"/>
  <c r="Q88" i="4"/>
  <c r="P88" i="4"/>
  <c r="O88" i="4"/>
  <c r="N88" i="4"/>
  <c r="M88" i="4"/>
  <c r="L88" i="4"/>
  <c r="K88" i="4"/>
  <c r="J88" i="4"/>
  <c r="E88" i="4"/>
  <c r="A88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T87" i="4"/>
  <c r="S87" i="4"/>
  <c r="R87" i="4"/>
  <c r="Q87" i="4"/>
  <c r="P87" i="4"/>
  <c r="O87" i="4"/>
  <c r="N87" i="4"/>
  <c r="M87" i="4"/>
  <c r="L87" i="4"/>
  <c r="K87" i="4"/>
  <c r="J87" i="4"/>
  <c r="E87" i="4"/>
  <c r="A87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T86" i="4"/>
  <c r="S86" i="4"/>
  <c r="R86" i="4"/>
  <c r="Q86" i="4"/>
  <c r="P86" i="4"/>
  <c r="O86" i="4"/>
  <c r="N86" i="4"/>
  <c r="M86" i="4"/>
  <c r="L86" i="4"/>
  <c r="K86" i="4"/>
  <c r="J86" i="4"/>
  <c r="E86" i="4"/>
  <c r="A86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T85" i="4"/>
  <c r="S85" i="4"/>
  <c r="R85" i="4"/>
  <c r="Q85" i="4"/>
  <c r="P85" i="4"/>
  <c r="O85" i="4"/>
  <c r="N85" i="4"/>
  <c r="M85" i="4"/>
  <c r="L85" i="4"/>
  <c r="K85" i="4"/>
  <c r="J85" i="4"/>
  <c r="E85" i="4"/>
  <c r="A85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T84" i="4"/>
  <c r="S84" i="4"/>
  <c r="R84" i="4"/>
  <c r="Q84" i="4"/>
  <c r="P84" i="4"/>
  <c r="O84" i="4"/>
  <c r="N84" i="4"/>
  <c r="M84" i="4"/>
  <c r="L84" i="4"/>
  <c r="K84" i="4"/>
  <c r="J84" i="4"/>
  <c r="E84" i="4"/>
  <c r="A84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T83" i="4"/>
  <c r="S83" i="4"/>
  <c r="R83" i="4"/>
  <c r="Q83" i="4"/>
  <c r="P83" i="4"/>
  <c r="O83" i="4"/>
  <c r="N83" i="4"/>
  <c r="M83" i="4"/>
  <c r="L83" i="4"/>
  <c r="K83" i="4"/>
  <c r="J83" i="4"/>
  <c r="E83" i="4"/>
  <c r="A83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T82" i="4"/>
  <c r="S82" i="4"/>
  <c r="R82" i="4"/>
  <c r="Q82" i="4"/>
  <c r="P82" i="4"/>
  <c r="O82" i="4"/>
  <c r="N82" i="4"/>
  <c r="M82" i="4"/>
  <c r="L82" i="4"/>
  <c r="K82" i="4"/>
  <c r="J82" i="4"/>
  <c r="E82" i="4"/>
  <c r="A82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T81" i="4"/>
  <c r="S81" i="4"/>
  <c r="R81" i="4"/>
  <c r="Q81" i="4"/>
  <c r="P81" i="4"/>
  <c r="O81" i="4"/>
  <c r="N81" i="4"/>
  <c r="M81" i="4"/>
  <c r="L81" i="4"/>
  <c r="K81" i="4"/>
  <c r="J81" i="4"/>
  <c r="E81" i="4"/>
  <c r="A81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T80" i="4"/>
  <c r="S80" i="4"/>
  <c r="R80" i="4"/>
  <c r="Q80" i="4"/>
  <c r="P80" i="4"/>
  <c r="O80" i="4"/>
  <c r="N80" i="4"/>
  <c r="M80" i="4"/>
  <c r="L80" i="4"/>
  <c r="K80" i="4"/>
  <c r="J80" i="4"/>
  <c r="E80" i="4"/>
  <c r="A80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T79" i="4"/>
  <c r="S79" i="4"/>
  <c r="R79" i="4"/>
  <c r="Q79" i="4"/>
  <c r="P79" i="4"/>
  <c r="O79" i="4"/>
  <c r="N79" i="4"/>
  <c r="M79" i="4"/>
  <c r="L79" i="4"/>
  <c r="K79" i="4"/>
  <c r="J79" i="4"/>
  <c r="E79" i="4"/>
  <c r="A79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T78" i="4"/>
  <c r="S78" i="4"/>
  <c r="R78" i="4"/>
  <c r="Q78" i="4"/>
  <c r="P78" i="4"/>
  <c r="O78" i="4"/>
  <c r="N78" i="4"/>
  <c r="M78" i="4"/>
  <c r="L78" i="4"/>
  <c r="K78" i="4"/>
  <c r="J78" i="4"/>
  <c r="E78" i="4"/>
  <c r="A78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T77" i="4"/>
  <c r="S77" i="4"/>
  <c r="R77" i="4"/>
  <c r="Q77" i="4"/>
  <c r="P77" i="4"/>
  <c r="O77" i="4"/>
  <c r="N77" i="4"/>
  <c r="M77" i="4"/>
  <c r="L77" i="4"/>
  <c r="K77" i="4"/>
  <c r="J77" i="4"/>
  <c r="E77" i="4"/>
  <c r="A77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T76" i="4"/>
  <c r="S76" i="4"/>
  <c r="R76" i="4"/>
  <c r="Q76" i="4"/>
  <c r="P76" i="4"/>
  <c r="O76" i="4"/>
  <c r="N76" i="4"/>
  <c r="M76" i="4"/>
  <c r="L76" i="4"/>
  <c r="K76" i="4"/>
  <c r="J76" i="4"/>
  <c r="E76" i="4"/>
  <c r="A76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T75" i="4"/>
  <c r="S75" i="4"/>
  <c r="R75" i="4"/>
  <c r="Q75" i="4"/>
  <c r="P75" i="4"/>
  <c r="O75" i="4"/>
  <c r="N75" i="4"/>
  <c r="M75" i="4"/>
  <c r="L75" i="4"/>
  <c r="K75" i="4"/>
  <c r="J75" i="4"/>
  <c r="E75" i="4"/>
  <c r="A75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T74" i="4"/>
  <c r="S74" i="4"/>
  <c r="R74" i="4"/>
  <c r="Q74" i="4"/>
  <c r="P74" i="4"/>
  <c r="O74" i="4"/>
  <c r="N74" i="4"/>
  <c r="M74" i="4"/>
  <c r="L74" i="4"/>
  <c r="K74" i="4"/>
  <c r="J74" i="4"/>
  <c r="E74" i="4"/>
  <c r="A74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T73" i="4"/>
  <c r="S73" i="4"/>
  <c r="R73" i="4"/>
  <c r="Q73" i="4"/>
  <c r="P73" i="4"/>
  <c r="O73" i="4"/>
  <c r="N73" i="4"/>
  <c r="M73" i="4"/>
  <c r="L73" i="4"/>
  <c r="K73" i="4"/>
  <c r="J73" i="4"/>
  <c r="E73" i="4"/>
  <c r="A73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T72" i="4"/>
  <c r="S72" i="4"/>
  <c r="R72" i="4"/>
  <c r="Q72" i="4"/>
  <c r="P72" i="4"/>
  <c r="O72" i="4"/>
  <c r="N72" i="4"/>
  <c r="M72" i="4"/>
  <c r="L72" i="4"/>
  <c r="K72" i="4"/>
  <c r="J72" i="4"/>
  <c r="E72" i="4"/>
  <c r="A72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T71" i="4"/>
  <c r="S71" i="4"/>
  <c r="R71" i="4"/>
  <c r="Q71" i="4"/>
  <c r="P71" i="4"/>
  <c r="O71" i="4"/>
  <c r="N71" i="4"/>
  <c r="M71" i="4"/>
  <c r="L71" i="4"/>
  <c r="K71" i="4"/>
  <c r="J71" i="4"/>
  <c r="E71" i="4"/>
  <c r="A71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T70" i="4"/>
  <c r="S70" i="4"/>
  <c r="R70" i="4"/>
  <c r="Q70" i="4"/>
  <c r="P70" i="4"/>
  <c r="O70" i="4"/>
  <c r="N70" i="4"/>
  <c r="M70" i="4"/>
  <c r="L70" i="4"/>
  <c r="K70" i="4"/>
  <c r="J70" i="4"/>
  <c r="E70" i="4"/>
  <c r="A70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T69" i="4"/>
  <c r="S69" i="4"/>
  <c r="R69" i="4"/>
  <c r="Q69" i="4"/>
  <c r="P69" i="4"/>
  <c r="O69" i="4"/>
  <c r="N69" i="4"/>
  <c r="M69" i="4"/>
  <c r="L69" i="4"/>
  <c r="K69" i="4"/>
  <c r="J69" i="4"/>
  <c r="E69" i="4"/>
  <c r="A69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T68" i="4"/>
  <c r="S68" i="4"/>
  <c r="R68" i="4"/>
  <c r="Q68" i="4"/>
  <c r="P68" i="4"/>
  <c r="O68" i="4"/>
  <c r="N68" i="4"/>
  <c r="M68" i="4"/>
  <c r="L68" i="4"/>
  <c r="K68" i="4"/>
  <c r="J68" i="4"/>
  <c r="E68" i="4"/>
  <c r="A68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T67" i="4"/>
  <c r="S67" i="4"/>
  <c r="R67" i="4"/>
  <c r="Q67" i="4"/>
  <c r="P67" i="4"/>
  <c r="O67" i="4"/>
  <c r="N67" i="4"/>
  <c r="M67" i="4"/>
  <c r="L67" i="4"/>
  <c r="K67" i="4"/>
  <c r="J67" i="4"/>
  <c r="E67" i="4"/>
  <c r="A67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T66" i="4"/>
  <c r="S66" i="4"/>
  <c r="R66" i="4"/>
  <c r="Q66" i="4"/>
  <c r="P66" i="4"/>
  <c r="O66" i="4"/>
  <c r="N66" i="4"/>
  <c r="M66" i="4"/>
  <c r="L66" i="4"/>
  <c r="K66" i="4"/>
  <c r="J66" i="4"/>
  <c r="E66" i="4"/>
  <c r="A66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T65" i="4"/>
  <c r="S65" i="4"/>
  <c r="R65" i="4"/>
  <c r="Q65" i="4"/>
  <c r="P65" i="4"/>
  <c r="O65" i="4"/>
  <c r="N65" i="4"/>
  <c r="M65" i="4"/>
  <c r="L65" i="4"/>
  <c r="K65" i="4"/>
  <c r="J65" i="4"/>
  <c r="E65" i="4"/>
  <c r="A65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T64" i="4"/>
  <c r="S64" i="4"/>
  <c r="R64" i="4"/>
  <c r="Q64" i="4"/>
  <c r="P64" i="4"/>
  <c r="O64" i="4"/>
  <c r="N64" i="4"/>
  <c r="M64" i="4"/>
  <c r="L64" i="4"/>
  <c r="K64" i="4"/>
  <c r="J64" i="4"/>
  <c r="E64" i="4"/>
  <c r="A64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T63" i="4"/>
  <c r="S63" i="4"/>
  <c r="R63" i="4"/>
  <c r="Q63" i="4"/>
  <c r="P63" i="4"/>
  <c r="O63" i="4"/>
  <c r="N63" i="4"/>
  <c r="M63" i="4"/>
  <c r="L63" i="4"/>
  <c r="K63" i="4"/>
  <c r="J63" i="4"/>
  <c r="E63" i="4"/>
  <c r="A63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T62" i="4"/>
  <c r="S62" i="4"/>
  <c r="R62" i="4"/>
  <c r="Q62" i="4"/>
  <c r="P62" i="4"/>
  <c r="O62" i="4"/>
  <c r="N62" i="4"/>
  <c r="M62" i="4"/>
  <c r="L62" i="4"/>
  <c r="K62" i="4"/>
  <c r="J62" i="4"/>
  <c r="E62" i="4"/>
  <c r="A62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T61" i="4"/>
  <c r="S61" i="4"/>
  <c r="R61" i="4"/>
  <c r="Q61" i="4"/>
  <c r="P61" i="4"/>
  <c r="O61" i="4"/>
  <c r="N61" i="4"/>
  <c r="M61" i="4"/>
  <c r="L61" i="4"/>
  <c r="K61" i="4"/>
  <c r="J61" i="4"/>
  <c r="E61" i="4"/>
  <c r="A61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T60" i="4"/>
  <c r="S60" i="4"/>
  <c r="R60" i="4"/>
  <c r="Q60" i="4"/>
  <c r="P60" i="4"/>
  <c r="O60" i="4"/>
  <c r="N60" i="4"/>
  <c r="M60" i="4"/>
  <c r="L60" i="4"/>
  <c r="K60" i="4"/>
  <c r="J60" i="4"/>
  <c r="E60" i="4"/>
  <c r="A60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T59" i="4"/>
  <c r="S59" i="4"/>
  <c r="R59" i="4"/>
  <c r="Q59" i="4"/>
  <c r="P59" i="4"/>
  <c r="O59" i="4"/>
  <c r="N59" i="4"/>
  <c r="M59" i="4"/>
  <c r="L59" i="4"/>
  <c r="K59" i="4"/>
  <c r="J59" i="4"/>
  <c r="E59" i="4"/>
  <c r="A59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T58" i="4"/>
  <c r="S58" i="4"/>
  <c r="R58" i="4"/>
  <c r="Q58" i="4"/>
  <c r="P58" i="4"/>
  <c r="O58" i="4"/>
  <c r="N58" i="4"/>
  <c r="M58" i="4"/>
  <c r="L58" i="4"/>
  <c r="K58" i="4"/>
  <c r="J58" i="4"/>
  <c r="E58" i="4"/>
  <c r="A58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T57" i="4"/>
  <c r="S57" i="4"/>
  <c r="R57" i="4"/>
  <c r="Q57" i="4"/>
  <c r="P57" i="4"/>
  <c r="O57" i="4"/>
  <c r="N57" i="4"/>
  <c r="M57" i="4"/>
  <c r="L57" i="4"/>
  <c r="K57" i="4"/>
  <c r="J57" i="4"/>
  <c r="E57" i="4"/>
  <c r="A57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T56" i="4"/>
  <c r="S56" i="4"/>
  <c r="R56" i="4"/>
  <c r="Q56" i="4"/>
  <c r="P56" i="4"/>
  <c r="O56" i="4"/>
  <c r="N56" i="4"/>
  <c r="M56" i="4"/>
  <c r="L56" i="4"/>
  <c r="K56" i="4"/>
  <c r="J56" i="4"/>
  <c r="E56" i="4"/>
  <c r="A56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T55" i="4"/>
  <c r="S55" i="4"/>
  <c r="R55" i="4"/>
  <c r="Q55" i="4"/>
  <c r="P55" i="4"/>
  <c r="O55" i="4"/>
  <c r="N55" i="4"/>
  <c r="M55" i="4"/>
  <c r="L55" i="4"/>
  <c r="K55" i="4"/>
  <c r="J55" i="4"/>
  <c r="E55" i="4"/>
  <c r="A55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T54" i="4"/>
  <c r="S54" i="4"/>
  <c r="R54" i="4"/>
  <c r="Q54" i="4"/>
  <c r="P54" i="4"/>
  <c r="O54" i="4"/>
  <c r="N54" i="4"/>
  <c r="M54" i="4"/>
  <c r="L54" i="4"/>
  <c r="K54" i="4"/>
  <c r="J54" i="4"/>
  <c r="E54" i="4"/>
  <c r="A54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T53" i="4"/>
  <c r="S53" i="4"/>
  <c r="R53" i="4"/>
  <c r="Q53" i="4"/>
  <c r="P53" i="4"/>
  <c r="O53" i="4"/>
  <c r="N53" i="4"/>
  <c r="M53" i="4"/>
  <c r="L53" i="4"/>
  <c r="K53" i="4"/>
  <c r="J53" i="4"/>
  <c r="E53" i="4"/>
  <c r="A53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T52" i="4"/>
  <c r="S52" i="4"/>
  <c r="R52" i="4"/>
  <c r="Q52" i="4"/>
  <c r="P52" i="4"/>
  <c r="O52" i="4"/>
  <c r="N52" i="4"/>
  <c r="M52" i="4"/>
  <c r="L52" i="4"/>
  <c r="K52" i="4"/>
  <c r="J52" i="4"/>
  <c r="E52" i="4"/>
  <c r="A52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T51" i="4"/>
  <c r="S51" i="4"/>
  <c r="R51" i="4"/>
  <c r="Q51" i="4"/>
  <c r="P51" i="4"/>
  <c r="O51" i="4"/>
  <c r="N51" i="4"/>
  <c r="M51" i="4"/>
  <c r="L51" i="4"/>
  <c r="K51" i="4"/>
  <c r="J51" i="4"/>
  <c r="E51" i="4"/>
  <c r="A51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T50" i="4"/>
  <c r="S50" i="4"/>
  <c r="R50" i="4"/>
  <c r="Q50" i="4"/>
  <c r="P50" i="4"/>
  <c r="O50" i="4"/>
  <c r="N50" i="4"/>
  <c r="M50" i="4"/>
  <c r="L50" i="4"/>
  <c r="K50" i="4"/>
  <c r="J50" i="4"/>
  <c r="E50" i="4"/>
  <c r="A50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T49" i="4"/>
  <c r="S49" i="4"/>
  <c r="R49" i="4"/>
  <c r="Q49" i="4"/>
  <c r="P49" i="4"/>
  <c r="O49" i="4"/>
  <c r="N49" i="4"/>
  <c r="M49" i="4"/>
  <c r="L49" i="4"/>
  <c r="K49" i="4"/>
  <c r="J49" i="4"/>
  <c r="E49" i="4"/>
  <c r="A49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T48" i="4"/>
  <c r="S48" i="4"/>
  <c r="R48" i="4"/>
  <c r="Q48" i="4"/>
  <c r="P48" i="4"/>
  <c r="O48" i="4"/>
  <c r="N48" i="4"/>
  <c r="M48" i="4"/>
  <c r="L48" i="4"/>
  <c r="K48" i="4"/>
  <c r="J48" i="4"/>
  <c r="E48" i="4"/>
  <c r="A48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T47" i="4"/>
  <c r="S47" i="4"/>
  <c r="R47" i="4"/>
  <c r="Q47" i="4"/>
  <c r="P47" i="4"/>
  <c r="O47" i="4"/>
  <c r="N47" i="4"/>
  <c r="M47" i="4"/>
  <c r="L47" i="4"/>
  <c r="K47" i="4"/>
  <c r="J47" i="4"/>
  <c r="E47" i="4"/>
  <c r="A47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T46" i="4"/>
  <c r="S46" i="4"/>
  <c r="R46" i="4"/>
  <c r="Q46" i="4"/>
  <c r="P46" i="4"/>
  <c r="O46" i="4"/>
  <c r="N46" i="4"/>
  <c r="M46" i="4"/>
  <c r="L46" i="4"/>
  <c r="K46" i="4"/>
  <c r="J46" i="4"/>
  <c r="E46" i="4"/>
  <c r="A46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T45" i="4"/>
  <c r="S45" i="4"/>
  <c r="R45" i="4"/>
  <c r="Q45" i="4"/>
  <c r="P45" i="4"/>
  <c r="O45" i="4"/>
  <c r="N45" i="4"/>
  <c r="M45" i="4"/>
  <c r="L45" i="4"/>
  <c r="K45" i="4"/>
  <c r="J45" i="4"/>
  <c r="E45" i="4"/>
  <c r="A45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T44" i="4"/>
  <c r="S44" i="4"/>
  <c r="R44" i="4"/>
  <c r="Q44" i="4"/>
  <c r="P44" i="4"/>
  <c r="O44" i="4"/>
  <c r="N44" i="4"/>
  <c r="M44" i="4"/>
  <c r="L44" i="4"/>
  <c r="K44" i="4"/>
  <c r="J44" i="4"/>
  <c r="E44" i="4"/>
  <c r="A44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T43" i="4"/>
  <c r="S43" i="4"/>
  <c r="R43" i="4"/>
  <c r="Q43" i="4"/>
  <c r="P43" i="4"/>
  <c r="O43" i="4"/>
  <c r="N43" i="4"/>
  <c r="M43" i="4"/>
  <c r="L43" i="4"/>
  <c r="K43" i="4"/>
  <c r="J43" i="4"/>
  <c r="E43" i="4"/>
  <c r="A43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T42" i="4"/>
  <c r="S42" i="4"/>
  <c r="R42" i="4"/>
  <c r="Q42" i="4"/>
  <c r="P42" i="4"/>
  <c r="O42" i="4"/>
  <c r="N42" i="4"/>
  <c r="M42" i="4"/>
  <c r="L42" i="4"/>
  <c r="K42" i="4"/>
  <c r="J42" i="4"/>
  <c r="E42" i="4"/>
  <c r="A42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T41" i="4"/>
  <c r="S41" i="4"/>
  <c r="R41" i="4"/>
  <c r="Q41" i="4"/>
  <c r="P41" i="4"/>
  <c r="O41" i="4"/>
  <c r="N41" i="4"/>
  <c r="M41" i="4"/>
  <c r="L41" i="4"/>
  <c r="K41" i="4"/>
  <c r="J41" i="4"/>
  <c r="E41" i="4"/>
  <c r="A41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T40" i="4"/>
  <c r="S40" i="4"/>
  <c r="R40" i="4"/>
  <c r="Q40" i="4"/>
  <c r="P40" i="4"/>
  <c r="O40" i="4"/>
  <c r="N40" i="4"/>
  <c r="M40" i="4"/>
  <c r="L40" i="4"/>
  <c r="K40" i="4"/>
  <c r="J40" i="4"/>
  <c r="E40" i="4"/>
  <c r="A40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T39" i="4"/>
  <c r="S39" i="4"/>
  <c r="R39" i="4"/>
  <c r="Q39" i="4"/>
  <c r="P39" i="4"/>
  <c r="O39" i="4"/>
  <c r="N39" i="4"/>
  <c r="M39" i="4"/>
  <c r="L39" i="4"/>
  <c r="K39" i="4"/>
  <c r="J39" i="4"/>
  <c r="E39" i="4"/>
  <c r="A39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T38" i="4"/>
  <c r="S38" i="4"/>
  <c r="R38" i="4"/>
  <c r="Q38" i="4"/>
  <c r="P38" i="4"/>
  <c r="O38" i="4"/>
  <c r="N38" i="4"/>
  <c r="M38" i="4"/>
  <c r="L38" i="4"/>
  <c r="K38" i="4"/>
  <c r="J38" i="4"/>
  <c r="E38" i="4"/>
  <c r="A38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T37" i="4"/>
  <c r="S37" i="4"/>
  <c r="R37" i="4"/>
  <c r="Q37" i="4"/>
  <c r="P37" i="4"/>
  <c r="O37" i="4"/>
  <c r="N37" i="4"/>
  <c r="M37" i="4"/>
  <c r="L37" i="4"/>
  <c r="K37" i="4"/>
  <c r="J37" i="4"/>
  <c r="E37" i="4"/>
  <c r="A37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T36" i="4"/>
  <c r="S36" i="4"/>
  <c r="R36" i="4"/>
  <c r="Q36" i="4"/>
  <c r="P36" i="4"/>
  <c r="O36" i="4"/>
  <c r="N36" i="4"/>
  <c r="M36" i="4"/>
  <c r="L36" i="4"/>
  <c r="K36" i="4"/>
  <c r="J36" i="4"/>
  <c r="E36" i="4"/>
  <c r="A36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T35" i="4"/>
  <c r="S35" i="4"/>
  <c r="R35" i="4"/>
  <c r="Q35" i="4"/>
  <c r="P35" i="4"/>
  <c r="O35" i="4"/>
  <c r="N35" i="4"/>
  <c r="M35" i="4"/>
  <c r="L35" i="4"/>
  <c r="K35" i="4"/>
  <c r="J35" i="4"/>
  <c r="E35" i="4"/>
  <c r="A35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T34" i="4"/>
  <c r="S34" i="4"/>
  <c r="R34" i="4"/>
  <c r="Q34" i="4"/>
  <c r="P34" i="4"/>
  <c r="O34" i="4"/>
  <c r="N34" i="4"/>
  <c r="M34" i="4"/>
  <c r="L34" i="4"/>
  <c r="K34" i="4"/>
  <c r="J34" i="4"/>
  <c r="E34" i="4"/>
  <c r="A34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T33" i="4"/>
  <c r="S33" i="4"/>
  <c r="R33" i="4"/>
  <c r="Q33" i="4"/>
  <c r="P33" i="4"/>
  <c r="O33" i="4"/>
  <c r="N33" i="4"/>
  <c r="M33" i="4"/>
  <c r="L33" i="4"/>
  <c r="K33" i="4"/>
  <c r="J33" i="4"/>
  <c r="E33" i="4"/>
  <c r="A33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T32" i="4"/>
  <c r="S32" i="4"/>
  <c r="R32" i="4"/>
  <c r="Q32" i="4"/>
  <c r="P32" i="4"/>
  <c r="O32" i="4"/>
  <c r="N32" i="4"/>
  <c r="M32" i="4"/>
  <c r="L32" i="4"/>
  <c r="K32" i="4"/>
  <c r="J32" i="4"/>
  <c r="E32" i="4"/>
  <c r="A32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T31" i="4"/>
  <c r="S31" i="4"/>
  <c r="R31" i="4"/>
  <c r="Q31" i="4"/>
  <c r="P31" i="4"/>
  <c r="O31" i="4"/>
  <c r="N31" i="4"/>
  <c r="M31" i="4"/>
  <c r="L31" i="4"/>
  <c r="K31" i="4"/>
  <c r="J31" i="4"/>
  <c r="E31" i="4"/>
  <c r="A31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T30" i="4"/>
  <c r="S30" i="4"/>
  <c r="R30" i="4"/>
  <c r="Q30" i="4"/>
  <c r="P30" i="4"/>
  <c r="O30" i="4"/>
  <c r="N30" i="4"/>
  <c r="M30" i="4"/>
  <c r="L30" i="4"/>
  <c r="K30" i="4"/>
  <c r="J30" i="4"/>
  <c r="E30" i="4"/>
  <c r="A30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T29" i="4"/>
  <c r="S29" i="4"/>
  <c r="R29" i="4"/>
  <c r="Q29" i="4"/>
  <c r="P29" i="4"/>
  <c r="O29" i="4"/>
  <c r="N29" i="4"/>
  <c r="M29" i="4"/>
  <c r="L29" i="4"/>
  <c r="K29" i="4"/>
  <c r="J29" i="4"/>
  <c r="E29" i="4"/>
  <c r="A29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T28" i="4"/>
  <c r="S28" i="4"/>
  <c r="R28" i="4"/>
  <c r="Q28" i="4"/>
  <c r="P28" i="4"/>
  <c r="O28" i="4"/>
  <c r="N28" i="4"/>
  <c r="M28" i="4"/>
  <c r="L28" i="4"/>
  <c r="K28" i="4"/>
  <c r="J28" i="4"/>
  <c r="E28" i="4"/>
  <c r="A28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T27" i="4"/>
  <c r="S27" i="4"/>
  <c r="R27" i="4"/>
  <c r="Q27" i="4"/>
  <c r="P27" i="4"/>
  <c r="O27" i="4"/>
  <c r="N27" i="4"/>
  <c r="M27" i="4"/>
  <c r="L27" i="4"/>
  <c r="K27" i="4"/>
  <c r="J27" i="4"/>
  <c r="E27" i="4"/>
  <c r="A27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T26" i="4"/>
  <c r="S26" i="4"/>
  <c r="R26" i="4"/>
  <c r="Q26" i="4"/>
  <c r="P26" i="4"/>
  <c r="O26" i="4"/>
  <c r="N26" i="4"/>
  <c r="M26" i="4"/>
  <c r="L26" i="4"/>
  <c r="K26" i="4"/>
  <c r="J26" i="4"/>
  <c r="E26" i="4"/>
  <c r="A26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T25" i="4"/>
  <c r="S25" i="4"/>
  <c r="R25" i="4"/>
  <c r="Q25" i="4"/>
  <c r="P25" i="4"/>
  <c r="O25" i="4"/>
  <c r="N25" i="4"/>
  <c r="M25" i="4"/>
  <c r="L25" i="4"/>
  <c r="K25" i="4"/>
  <c r="J25" i="4"/>
  <c r="E25" i="4"/>
  <c r="A25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T24" i="4"/>
  <c r="S24" i="4"/>
  <c r="R24" i="4"/>
  <c r="Q24" i="4"/>
  <c r="P24" i="4"/>
  <c r="O24" i="4"/>
  <c r="N24" i="4"/>
  <c r="M24" i="4"/>
  <c r="L24" i="4"/>
  <c r="K24" i="4"/>
  <c r="J24" i="4"/>
  <c r="E24" i="4"/>
  <c r="A24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T23" i="4"/>
  <c r="S23" i="4"/>
  <c r="R23" i="4"/>
  <c r="Q23" i="4"/>
  <c r="P23" i="4"/>
  <c r="O23" i="4"/>
  <c r="N23" i="4"/>
  <c r="M23" i="4"/>
  <c r="L23" i="4"/>
  <c r="K23" i="4"/>
  <c r="J23" i="4"/>
  <c r="E23" i="4"/>
  <c r="A23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T22" i="4"/>
  <c r="S22" i="4"/>
  <c r="R22" i="4"/>
  <c r="Q22" i="4"/>
  <c r="P22" i="4"/>
  <c r="O22" i="4"/>
  <c r="N22" i="4"/>
  <c r="M22" i="4"/>
  <c r="L22" i="4"/>
  <c r="K22" i="4"/>
  <c r="J22" i="4"/>
  <c r="E22" i="4"/>
  <c r="A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T21" i="4"/>
  <c r="S21" i="4"/>
  <c r="R21" i="4"/>
  <c r="Q21" i="4"/>
  <c r="P21" i="4"/>
  <c r="O21" i="4"/>
  <c r="N21" i="4"/>
  <c r="M21" i="4"/>
  <c r="L21" i="4"/>
  <c r="K21" i="4"/>
  <c r="J21" i="4"/>
  <c r="E21" i="4"/>
  <c r="A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T20" i="4"/>
  <c r="S20" i="4"/>
  <c r="R20" i="4"/>
  <c r="Q20" i="4"/>
  <c r="P20" i="4"/>
  <c r="O20" i="4"/>
  <c r="N20" i="4"/>
  <c r="M20" i="4"/>
  <c r="L20" i="4"/>
  <c r="K20" i="4"/>
  <c r="J20" i="4"/>
  <c r="E20" i="4"/>
  <c r="A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U19" i="4"/>
  <c r="T19" i="4"/>
  <c r="S19" i="4"/>
  <c r="R19" i="4"/>
  <c r="Q19" i="4"/>
  <c r="P19" i="4"/>
  <c r="O19" i="4"/>
  <c r="N19" i="4"/>
  <c r="M19" i="4"/>
  <c r="L19" i="4"/>
  <c r="K19" i="4"/>
  <c r="J19" i="4"/>
  <c r="E19" i="4"/>
  <c r="A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U18" i="4"/>
  <c r="T18" i="4"/>
  <c r="S18" i="4"/>
  <c r="R18" i="4"/>
  <c r="Q18" i="4"/>
  <c r="P18" i="4"/>
  <c r="O18" i="4"/>
  <c r="N18" i="4"/>
  <c r="M18" i="4"/>
  <c r="L18" i="4"/>
  <c r="K18" i="4"/>
  <c r="J18" i="4"/>
  <c r="E18" i="4"/>
  <c r="A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A17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A16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U15" i="4"/>
  <c r="T15" i="4"/>
  <c r="S15" i="4"/>
  <c r="R15" i="4"/>
  <c r="Q15" i="4"/>
  <c r="P15" i="4"/>
  <c r="O15" i="4"/>
  <c r="N15" i="4"/>
  <c r="M15" i="4"/>
  <c r="L15" i="4"/>
  <c r="K15" i="4"/>
  <c r="J15" i="4"/>
  <c r="E15" i="4"/>
  <c r="A15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W14" i="4"/>
  <c r="T14" i="4"/>
  <c r="S14" i="4"/>
  <c r="R14" i="4"/>
  <c r="Q14" i="4"/>
  <c r="O14" i="4"/>
  <c r="N14" i="4"/>
  <c r="L14" i="4"/>
  <c r="K14" i="4"/>
  <c r="J14" i="4"/>
  <c r="E14" i="4"/>
  <c r="A14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W13" i="4"/>
  <c r="T13" i="4"/>
  <c r="S13" i="4"/>
  <c r="R13" i="4"/>
  <c r="Q13" i="4"/>
  <c r="O13" i="4"/>
  <c r="N13" i="4"/>
  <c r="K13" i="4"/>
  <c r="J13" i="4"/>
  <c r="I13" i="4"/>
  <c r="A13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W12" i="4"/>
  <c r="T12" i="4"/>
  <c r="S12" i="4"/>
  <c r="R12" i="4"/>
  <c r="Q12" i="4"/>
  <c r="O12" i="4"/>
  <c r="N12" i="4"/>
  <c r="K12" i="4"/>
  <c r="J12" i="4"/>
  <c r="I12" i="4"/>
  <c r="A12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W11" i="4"/>
  <c r="T11" i="4"/>
  <c r="S11" i="4"/>
  <c r="R11" i="4"/>
  <c r="Q11" i="4"/>
  <c r="O11" i="4"/>
  <c r="N11" i="4"/>
  <c r="K11" i="4"/>
  <c r="J11" i="4"/>
  <c r="I11" i="4"/>
  <c r="A11" i="4"/>
  <c r="AW10" i="4"/>
  <c r="AV10" i="4"/>
  <c r="AU10" i="4"/>
  <c r="AT10" i="4"/>
  <c r="AS10" i="4"/>
  <c r="AR10" i="4"/>
  <c r="Y10" i="4"/>
  <c r="O10" i="4"/>
  <c r="N10" i="4"/>
  <c r="K10" i="4"/>
  <c r="J10" i="4"/>
  <c r="A10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W9" i="4"/>
  <c r="T9" i="4"/>
  <c r="S9" i="4"/>
  <c r="R9" i="4"/>
  <c r="Q9" i="4"/>
  <c r="O9" i="4"/>
  <c r="N9" i="4"/>
  <c r="L9" i="4"/>
  <c r="K9" i="4"/>
  <c r="J9" i="4"/>
  <c r="E9" i="4"/>
  <c r="A9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W8" i="4"/>
  <c r="T8" i="4"/>
  <c r="S8" i="4"/>
  <c r="R8" i="4"/>
  <c r="Q8" i="4"/>
  <c r="O8" i="4"/>
  <c r="N8" i="4"/>
  <c r="L8" i="4"/>
  <c r="K8" i="4"/>
  <c r="J8" i="4"/>
  <c r="E8" i="4"/>
  <c r="A8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W7" i="4"/>
  <c r="T7" i="4"/>
  <c r="S7" i="4"/>
  <c r="R7" i="4"/>
  <c r="Q7" i="4"/>
  <c r="O7" i="4"/>
  <c r="N7" i="4"/>
  <c r="L7" i="4"/>
  <c r="K7" i="4"/>
  <c r="J7" i="4"/>
  <c r="E7" i="4"/>
  <c r="A7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T6" i="4"/>
  <c r="S6" i="4"/>
  <c r="R6" i="4"/>
  <c r="Q6" i="4"/>
  <c r="O6" i="4"/>
  <c r="N6" i="4"/>
  <c r="L6" i="4"/>
  <c r="K6" i="4"/>
  <c r="J6" i="4"/>
  <c r="E6" i="4"/>
  <c r="A6" i="4"/>
  <c r="A14" i="3"/>
  <c r="A13" i="3"/>
  <c r="A12" i="3"/>
  <c r="A11" i="3"/>
  <c r="A10" i="3"/>
  <c r="A9" i="3"/>
  <c r="A8" i="3"/>
  <c r="A7" i="3"/>
  <c r="R6" i="3"/>
  <c r="V6" i="4" s="1"/>
  <c r="A6" i="3"/>
  <c r="N14" i="2"/>
  <c r="K14" i="2"/>
  <c r="M14" i="4" s="1"/>
  <c r="N13" i="2"/>
  <c r="B13" i="3" s="1"/>
  <c r="P13" i="3" s="1"/>
  <c r="H13" i="3" s="1"/>
  <c r="E13" i="3" s="1"/>
  <c r="K13" i="2"/>
  <c r="M13" i="4" s="1"/>
  <c r="N12" i="2"/>
  <c r="K12" i="2"/>
  <c r="M12" i="4" s="1"/>
  <c r="N11" i="2"/>
  <c r="K11" i="2"/>
  <c r="M11" i="4" s="1"/>
  <c r="N10" i="2"/>
  <c r="K10" i="2"/>
  <c r="M10" i="4" s="1"/>
  <c r="N9" i="2"/>
  <c r="K9" i="2"/>
  <c r="M9" i="4" s="1"/>
  <c r="N8" i="2"/>
  <c r="B8" i="3" s="1"/>
  <c r="P8" i="3" s="1"/>
  <c r="H8" i="3" s="1"/>
  <c r="K8" i="2"/>
  <c r="M8" i="4" s="1"/>
  <c r="N7" i="2"/>
  <c r="B7" i="3" s="1"/>
  <c r="P7" i="3" s="1"/>
  <c r="K7" i="2"/>
  <c r="M7" i="4" s="1"/>
  <c r="N6" i="2"/>
  <c r="B6" i="3" s="1"/>
  <c r="P6" i="3" s="1"/>
  <c r="H6" i="3" s="1"/>
  <c r="E6" i="3" s="1"/>
  <c r="K6" i="2"/>
  <c r="M6" i="4" s="1"/>
  <c r="P6" i="4" l="1"/>
  <c r="P11" i="4"/>
  <c r="B11" i="3"/>
  <c r="P11" i="3" s="1"/>
  <c r="U11" i="4" s="1"/>
  <c r="P12" i="4"/>
  <c r="B12" i="3"/>
  <c r="P12" i="3" s="1"/>
  <c r="H12" i="3" s="1"/>
  <c r="E12" i="3" s="1"/>
  <c r="F12" i="3" s="1"/>
  <c r="G12" i="4" s="1"/>
  <c r="P13" i="4"/>
  <c r="P14" i="4"/>
  <c r="B14" i="3"/>
  <c r="P14" i="3" s="1"/>
  <c r="H14" i="3" s="1"/>
  <c r="C14" i="3" s="1"/>
  <c r="B14" i="4" s="1"/>
  <c r="P8" i="4"/>
  <c r="P7" i="4"/>
  <c r="P9" i="4"/>
  <c r="B9" i="3"/>
  <c r="P9" i="3" s="1"/>
  <c r="H9" i="3" s="1"/>
  <c r="C6" i="3"/>
  <c r="B6" i="4" s="1"/>
  <c r="P10" i="4"/>
  <c r="B10" i="3"/>
  <c r="P10" i="3" s="1"/>
  <c r="H10" i="3" s="1"/>
  <c r="E10" i="3" s="1"/>
  <c r="F10" i="3" s="1"/>
  <c r="U7" i="4"/>
  <c r="H7" i="3"/>
  <c r="C13" i="4"/>
  <c r="C13" i="3"/>
  <c r="B13" i="4" s="1"/>
  <c r="U8" i="4"/>
  <c r="U6" i="4"/>
  <c r="U13" i="4"/>
  <c r="H11" i="3" l="1"/>
  <c r="E11" i="3" s="1"/>
  <c r="F11" i="3" s="1"/>
  <c r="U12" i="4"/>
  <c r="C12" i="3"/>
  <c r="B12" i="4" s="1"/>
  <c r="G10" i="4"/>
  <c r="E14" i="3"/>
  <c r="F14" i="3" s="1"/>
  <c r="G14" i="4" s="1"/>
  <c r="U14" i="4"/>
  <c r="U9" i="4"/>
  <c r="C10" i="3"/>
  <c r="B10" i="4" s="1"/>
  <c r="U10" i="4"/>
  <c r="F13" i="3"/>
  <c r="G13" i="4" s="1"/>
  <c r="C12" i="4"/>
  <c r="C6" i="4"/>
  <c r="F6" i="3"/>
  <c r="G6" i="4" s="1"/>
  <c r="C11" i="4" l="1"/>
  <c r="C11" i="3"/>
  <c r="B11" i="4" s="1"/>
  <c r="C10" i="4"/>
  <c r="C14" i="4"/>
  <c r="G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Steffen Walk</author>
  </authors>
  <commentList>
    <comment ref="C6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Steffen Walk:</t>
        </r>
        <r>
          <rPr>
            <sz val="9"/>
            <color indexed="81"/>
            <rFont val="Segoe UI"/>
            <family val="2"/>
          </rPr>
          <t xml:space="preserve">
Corrected version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Steffen Arbeit</author>
  </authors>
  <commentList>
    <comment ref="AG10" authorId="0" shapeId="0" xr:uid="{9DD20E7F-2179-4CE0-B18C-7CCF423CF37D}">
      <text>
        <r>
          <rPr>
            <b/>
            <sz val="9"/>
            <color indexed="81"/>
            <rFont val="Segoe UI"/>
            <family val="2"/>
          </rPr>
          <t>Steffen Arbeit:</t>
        </r>
        <r>
          <rPr>
            <sz val="9"/>
            <color indexed="81"/>
            <rFont val="Segoe UI"/>
            <family val="2"/>
          </rPr>
          <t xml:space="preserve">
&lt;10 estimated to be 9.99
</t>
        </r>
      </text>
    </comment>
  </commentList>
</comments>
</file>

<file path=xl/sharedStrings.xml><?xml version="1.0" encoding="utf-8"?>
<sst xmlns="http://schemas.openxmlformats.org/spreadsheetml/2006/main" count="414" uniqueCount="159">
  <si>
    <t>TKN</t>
  </si>
  <si>
    <t>TAN</t>
  </si>
  <si>
    <t>Parameter</t>
  </si>
  <si>
    <t>BMP</t>
  </si>
  <si>
    <t>Unit</t>
  </si>
  <si>
    <t>Method</t>
  </si>
  <si>
    <t>Location of analysis</t>
  </si>
  <si>
    <t>TS</t>
  </si>
  <si>
    <t>oTS</t>
  </si>
  <si>
    <t>Ash</t>
  </si>
  <si>
    <t>Water</t>
  </si>
  <si>
    <t>%FM</t>
  </si>
  <si>
    <t>%TS</t>
  </si>
  <si>
    <t>TC</t>
  </si>
  <si>
    <t>TOC</t>
  </si>
  <si>
    <t>TIC</t>
  </si>
  <si>
    <t>H</t>
  </si>
  <si>
    <t>S</t>
  </si>
  <si>
    <t>O</t>
  </si>
  <si>
    <t>TN</t>
  </si>
  <si>
    <t>TP</t>
  </si>
  <si>
    <t>Total water as share of fresh matter</t>
  </si>
  <si>
    <t>Total solids as share of fresh matter</t>
  </si>
  <si>
    <t>Organic total solids as share of total solids</t>
  </si>
  <si>
    <t>Ash as share of total solids</t>
  </si>
  <si>
    <t>Total organic carbon as share of total solids</t>
  </si>
  <si>
    <t>Total carbon as share of total solids</t>
  </si>
  <si>
    <t>Total inorganic carbon as share of total solids</t>
  </si>
  <si>
    <t>Total nitrogen as share of total solids</t>
  </si>
  <si>
    <t>Hydrogen as share of total solids</t>
  </si>
  <si>
    <t>Sulphur as share of total solids</t>
  </si>
  <si>
    <t>Total phosphorus as share of total solids</t>
  </si>
  <si>
    <t>K</t>
  </si>
  <si>
    <t>Ca</t>
  </si>
  <si>
    <t>Mg</t>
  </si>
  <si>
    <t>Na</t>
  </si>
  <si>
    <t>Mn</t>
  </si>
  <si>
    <t>Fe</t>
  </si>
  <si>
    <t>Basic chemical group</t>
  </si>
  <si>
    <t>Mo</t>
  </si>
  <si>
    <t>Zn</t>
  </si>
  <si>
    <t>Pb</t>
  </si>
  <si>
    <t>Cd</t>
  </si>
  <si>
    <t>Cr</t>
  </si>
  <si>
    <t>Cu</t>
  </si>
  <si>
    <t>Co</t>
  </si>
  <si>
    <t>Se</t>
  </si>
  <si>
    <t>Ni</t>
  </si>
  <si>
    <t>Hg</t>
  </si>
  <si>
    <t>Si</t>
  </si>
  <si>
    <t>Fluorid</t>
  </si>
  <si>
    <t>Chlorid</t>
  </si>
  <si>
    <t>Bromid</t>
  </si>
  <si>
    <t>Nitrat</t>
  </si>
  <si>
    <t>Phospate</t>
  </si>
  <si>
    <t>Sulphate</t>
  </si>
  <si>
    <t>Green waste, Wildflower meadow</t>
  </si>
  <si>
    <t>mg/kg TS</t>
  </si>
  <si>
    <t>Nutritional elements</t>
  </si>
  <si>
    <t>g/kg TS</t>
  </si>
  <si>
    <t>Basic elementary composition</t>
  </si>
  <si>
    <t>Heavy Metals</t>
  </si>
  <si>
    <t>Anions</t>
  </si>
  <si>
    <t>AWW Lab</t>
  </si>
  <si>
    <t>AWW Lab &amp; Central TUHH lab</t>
  </si>
  <si>
    <t>Central TUHH lab</t>
  </si>
  <si>
    <t>Physico-chemical characteristics</t>
  </si>
  <si>
    <t>pH</t>
  </si>
  <si>
    <t>Alkalinity</t>
  </si>
  <si>
    <t>Explanation</t>
  </si>
  <si>
    <t>Alkalinity as buffer capacity measured as FOS/TAC with digestate</t>
  </si>
  <si>
    <t>mL(CH4)/g(oTS)</t>
  </si>
  <si>
    <t>NA</t>
  </si>
  <si>
    <t>&lt;0.2</t>
  </si>
  <si>
    <t>&lt;1</t>
  </si>
  <si>
    <t>&lt;0.01</t>
  </si>
  <si>
    <t>&lt;0.002</t>
  </si>
  <si>
    <t>&lt;0.003</t>
  </si>
  <si>
    <t>C</t>
  </si>
  <si>
    <t>N</t>
  </si>
  <si>
    <t>Standard atomic weight</t>
  </si>
  <si>
    <t>mg COD / mg chem. Compound</t>
  </si>
  <si>
    <t>mol</t>
  </si>
  <si>
    <t>gCOD/g chem. Compound</t>
  </si>
  <si>
    <t>pH single component</t>
  </si>
  <si>
    <t>pH mixed with inoculum before AD</t>
  </si>
  <si>
    <t>pH mixed with inoculum after AD</t>
  </si>
  <si>
    <t>pH substrate only</t>
  </si>
  <si>
    <t>pH substrate mixed with inoculum before AD</t>
  </si>
  <si>
    <t>pH substrate mixed with inoculum after AD</t>
  </si>
  <si>
    <t>th.COD</t>
  </si>
  <si>
    <t>Linden</t>
  </si>
  <si>
    <t>Oak</t>
  </si>
  <si>
    <t>Maple</t>
  </si>
  <si>
    <t>C/N ratio</t>
  </si>
  <si>
    <t>-</t>
  </si>
  <si>
    <t>C/N</t>
  </si>
  <si>
    <t>calculation</t>
  </si>
  <si>
    <t>calculations of theoretical Values</t>
  </si>
  <si>
    <t>th. COD</t>
  </si>
  <si>
    <t>th. BMP</t>
  </si>
  <si>
    <t>Biodegradability based on BMPs</t>
  </si>
  <si>
    <t>% of th. BMP</t>
  </si>
  <si>
    <t>Standard deviation of BMP</t>
  </si>
  <si>
    <t>VS</t>
  </si>
  <si>
    <t>Biochemical components - Free Carbohydrates</t>
  </si>
  <si>
    <t>M03.008</t>
  </si>
  <si>
    <t>Cellobiose</t>
  </si>
  <si>
    <t>Saccharose</t>
  </si>
  <si>
    <t>Galacturon-
säure</t>
  </si>
  <si>
    <t>Glucose</t>
  </si>
  <si>
    <t>Xylose</t>
  </si>
  <si>
    <t>Fruktose</t>
  </si>
  <si>
    <t>Arabinose</t>
  </si>
  <si>
    <t>Ameisen-
säure</t>
  </si>
  <si>
    <t>Essig-
säure</t>
  </si>
  <si>
    <t>Lävulin-
säure</t>
  </si>
  <si>
    <t>HMF</t>
  </si>
  <si>
    <t>Furfural</t>
  </si>
  <si>
    <t>Biochemical components - 4% Hydrolysed Carbohydrates</t>
  </si>
  <si>
    <t>Biochemical compounds - Lipids</t>
  </si>
  <si>
    <t>M03.006</t>
  </si>
  <si>
    <t>Free lipids</t>
  </si>
  <si>
    <t>&lt; 10</t>
  </si>
  <si>
    <t>Acid soluble lignin</t>
  </si>
  <si>
    <t>Acid insoluble lignin</t>
  </si>
  <si>
    <t>Hydrolysis residue other than lignin</t>
  </si>
  <si>
    <t>dfg</t>
  </si>
  <si>
    <t>Biochemical components - 72% Hydrolysis - Filtrate</t>
  </si>
  <si>
    <t>Biochemical components - 72% Hydrolysis - Residue</t>
  </si>
  <si>
    <t>Total Carbohydrates</t>
  </si>
  <si>
    <t>Free Carbohydrates</t>
  </si>
  <si>
    <t>4% acid hydrolysed Carbohydrates</t>
  </si>
  <si>
    <t>Total fermentable Carbohydrates</t>
  </si>
  <si>
    <t>72% hydrolysed Carbohydrates</t>
  </si>
  <si>
    <t>Biochemical Components - Carbohydrates</t>
  </si>
  <si>
    <t>Biochemical Components - Proteins</t>
  </si>
  <si>
    <t>Methane share in biogas</t>
  </si>
  <si>
    <t>% CH4 of total biogas</t>
  </si>
  <si>
    <t>sCOD</t>
  </si>
  <si>
    <t>AWW lab</t>
  </si>
  <si>
    <t>gCOD/kg FM</t>
  </si>
  <si>
    <t>Degradation rate</t>
  </si>
  <si>
    <t>% of VS_Substrate_in</t>
  </si>
  <si>
    <t>&lt; 50</t>
  </si>
  <si>
    <t>&lt; 2</t>
  </si>
  <si>
    <t>Green waste, Autumn leaves, mix</t>
  </si>
  <si>
    <t>Green waste, Autumn leaves, oak</t>
  </si>
  <si>
    <t>Green waste, Autumn leaves, maple</t>
  </si>
  <si>
    <t>Green waste, Autumn leaves, linden</t>
  </si>
  <si>
    <t>Green waste, Summer leaves, mix</t>
  </si>
  <si>
    <t>Green waste, Summer leaves, oak</t>
  </si>
  <si>
    <t>Green waste, Summer leaves, maple</t>
  </si>
  <si>
    <t>Green waste, Summer leaves, linden</t>
  </si>
  <si>
    <t>&lt;0.001</t>
  </si>
  <si>
    <t>#NA</t>
  </si>
  <si>
    <t>mL(CH4)/g(VS)</t>
  </si>
  <si>
    <t>Tree abundance Hamburg</t>
  </si>
  <si>
    <t>&lt;2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</si>
</sst>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</cellStyleXfs>
  <cellXfs count="25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Fill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9" xfId="0" applyFill="1" applyBorder="1"/>
    <xf numFmtId="2" fontId="0" fillId="0" borderId="3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6" fillId="0" borderId="0" xfId="2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6" fillId="0" borderId="5" xfId="2" applyNumberFormat="1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10" xfId="0" applyFont="1" applyBorder="1" applyAlignment="1">
      <alignment horizontal="center" vertical="center"/>
    </xf>
    <xf numFmtId="0" fontId="0" fillId="0" borderId="9" xfId="0" applyFont="1" applyBorder="1"/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9" xfId="0" applyFont="1" applyFill="1" applyBorder="1"/>
    <xf numFmtId="2" fontId="0" fillId="0" borderId="2" xfId="0" applyNumberFormat="1" applyFont="1" applyBorder="1" applyAlignment="1">
      <alignment horizontal="center" wrapText="1"/>
    </xf>
    <xf numFmtId="2" fontId="0" fillId="0" borderId="0" xfId="0" applyNumberFormat="1" applyFont="1" applyAlignment="1">
      <alignment horizontal="center"/>
    </xf>
    <xf numFmtId="2" fontId="0" fillId="0" borderId="9" xfId="0" applyNumberFormat="1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/>
    <xf numFmtId="2" fontId="0" fillId="0" borderId="5" xfId="0" applyNumberFormat="1" applyFont="1" applyBorder="1" applyAlignment="1">
      <alignment horizontal="center" vertical="center"/>
    </xf>
    <xf numFmtId="0" fontId="0" fillId="0" borderId="10" xfId="0" applyFont="1" applyFill="1" applyBorder="1"/>
    <xf numFmtId="2" fontId="0" fillId="0" borderId="0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2" fontId="6" fillId="0" borderId="9" xfId="2" applyNumberFormat="1" applyFont="1" applyFill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9" fontId="0" fillId="0" borderId="0" xfId="0" applyNumberFormat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2" xfId="0" applyNumberFormat="1" applyBorder="1"/>
    <xf numFmtId="2" fontId="0" fillId="0" borderId="1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9" fontId="0" fillId="0" borderId="8" xfId="3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/>
    <xf numFmtId="164" fontId="0" fillId="0" borderId="14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2" fontId="0" fillId="0" borderId="1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6" xfId="0" applyBorder="1"/>
    <xf numFmtId="165" fontId="0" fillId="0" borderId="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center" wrapText="1"/>
    </xf>
    <xf numFmtId="2" fontId="0" fillId="2" borderId="0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</cellXfs>
  <cellStyles count="6">
    <cellStyle name="Prozent" xfId="3" builtinId="5"/>
    <cellStyle name="Standard" xfId="0" builtinId="0"/>
    <cellStyle name="Standard 2" xfId="1" xr:uid="{00000000-0005-0000-0000-000001000000}"/>
    <cellStyle name="Standard 4" xfId="4" xr:uid="{00000000-0005-0000-0000-000001000000}"/>
    <cellStyle name="Standard 4 2" xfId="5" xr:uid="{F65FB487-B8B1-46A7-9EC2-F84E64A84482}"/>
    <cellStyle name="Standard 6" xfId="2" xr:uid="{22CD6F3F-C503-4F5B-935C-E529D9C1B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topLeftCell="A7" workbookViewId="0">
      <selection activeCell="B28" sqref="B28"/>
    </sheetView>
  </sheetViews>
  <sheetFormatPr baseColWidth="10" defaultRowHeight="14.4" x14ac:dyDescent="0.3"/>
  <cols>
    <col min="1" max="1" width="11.5546875" style="14"/>
  </cols>
  <sheetData>
    <row r="1" spans="1:3" x14ac:dyDescent="0.3">
      <c r="A1" s="16" t="s">
        <v>2</v>
      </c>
      <c r="B1" s="1" t="s">
        <v>4</v>
      </c>
      <c r="C1" s="1" t="s">
        <v>69</v>
      </c>
    </row>
    <row r="2" spans="1:3" x14ac:dyDescent="0.3">
      <c r="A2" s="14" t="s">
        <v>3</v>
      </c>
    </row>
    <row r="3" spans="1:3" x14ac:dyDescent="0.3">
      <c r="A3" s="14" t="s">
        <v>67</v>
      </c>
    </row>
    <row r="4" spans="1:3" x14ac:dyDescent="0.3">
      <c r="A4" s="14" t="s">
        <v>68</v>
      </c>
      <c r="C4" t="s">
        <v>70</v>
      </c>
    </row>
    <row r="5" spans="1:3" x14ac:dyDescent="0.3">
      <c r="A5" s="15" t="s">
        <v>10</v>
      </c>
      <c r="C5" t="s">
        <v>21</v>
      </c>
    </row>
    <row r="6" spans="1:3" x14ac:dyDescent="0.3">
      <c r="A6" s="15" t="s">
        <v>7</v>
      </c>
      <c r="C6" t="s">
        <v>22</v>
      </c>
    </row>
    <row r="7" spans="1:3" x14ac:dyDescent="0.3">
      <c r="A7" s="15" t="s">
        <v>8</v>
      </c>
      <c r="C7" t="s">
        <v>23</v>
      </c>
    </row>
    <row r="8" spans="1:3" x14ac:dyDescent="0.3">
      <c r="A8" s="15" t="s">
        <v>9</v>
      </c>
      <c r="C8" t="s">
        <v>24</v>
      </c>
    </row>
    <row r="9" spans="1:3" x14ac:dyDescent="0.3">
      <c r="A9" s="15" t="s">
        <v>13</v>
      </c>
      <c r="C9" t="s">
        <v>26</v>
      </c>
    </row>
    <row r="10" spans="1:3" x14ac:dyDescent="0.3">
      <c r="A10" s="15" t="s">
        <v>14</v>
      </c>
      <c r="C10" t="s">
        <v>25</v>
      </c>
    </row>
    <row r="11" spans="1:3" x14ac:dyDescent="0.3">
      <c r="A11" s="15" t="s">
        <v>15</v>
      </c>
      <c r="C11" t="s">
        <v>27</v>
      </c>
    </row>
    <row r="12" spans="1:3" x14ac:dyDescent="0.3">
      <c r="A12" s="15" t="s">
        <v>19</v>
      </c>
      <c r="C12" t="s">
        <v>28</v>
      </c>
    </row>
    <row r="13" spans="1:3" x14ac:dyDescent="0.3">
      <c r="A13" s="15" t="s">
        <v>16</v>
      </c>
      <c r="C13" t="s">
        <v>29</v>
      </c>
    </row>
    <row r="14" spans="1:3" x14ac:dyDescent="0.3">
      <c r="A14" s="15" t="s">
        <v>17</v>
      </c>
      <c r="C14" t="s">
        <v>30</v>
      </c>
    </row>
    <row r="15" spans="1:3" x14ac:dyDescent="0.3">
      <c r="A15" s="15" t="s">
        <v>20</v>
      </c>
      <c r="C15" t="s">
        <v>31</v>
      </c>
    </row>
    <row r="17" spans="1:2" x14ac:dyDescent="0.3">
      <c r="A17" s="14" t="s">
        <v>80</v>
      </c>
    </row>
    <row r="18" spans="1:2" x14ac:dyDescent="0.3">
      <c r="A18" s="14" t="s">
        <v>78</v>
      </c>
      <c r="B18">
        <v>12</v>
      </c>
    </row>
    <row r="19" spans="1:2" x14ac:dyDescent="0.3">
      <c r="A19" s="14" t="s">
        <v>18</v>
      </c>
      <c r="B19">
        <v>16</v>
      </c>
    </row>
    <row r="20" spans="1:2" x14ac:dyDescent="0.3">
      <c r="A20" s="14" t="s">
        <v>79</v>
      </c>
      <c r="B20">
        <v>14</v>
      </c>
    </row>
    <row r="21" spans="1:2" x14ac:dyDescent="0.3">
      <c r="A21" s="14" t="s">
        <v>16</v>
      </c>
      <c r="B21">
        <v>1</v>
      </c>
    </row>
    <row r="22" spans="1:2" x14ac:dyDescent="0.3">
      <c r="A22" s="14" t="s">
        <v>17</v>
      </c>
      <c r="B22">
        <v>32</v>
      </c>
    </row>
    <row r="24" spans="1:2" x14ac:dyDescent="0.3">
      <c r="A24" s="14" t="s">
        <v>157</v>
      </c>
    </row>
    <row r="25" spans="1:2" x14ac:dyDescent="0.3">
      <c r="A25" s="14" t="s">
        <v>91</v>
      </c>
      <c r="B25">
        <v>0.4</v>
      </c>
    </row>
    <row r="26" spans="1:2" x14ac:dyDescent="0.3">
      <c r="A26" s="14" t="s">
        <v>92</v>
      </c>
      <c r="B26">
        <v>0.37</v>
      </c>
    </row>
    <row r="27" spans="1:2" x14ac:dyDescent="0.3">
      <c r="A27" s="14" t="s">
        <v>93</v>
      </c>
      <c r="B27">
        <v>0.23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1"/>
  <sheetViews>
    <sheetView workbookViewId="0">
      <pane xSplit="1" ySplit="5" topLeftCell="AV6" activePane="bottomRight" state="frozen"/>
      <selection pane="topRight" activeCell="B1" sqref="B1"/>
      <selection pane="bottomLeft" activeCell="A6" sqref="A6"/>
      <selection pane="bottomRight" activeCell="A15" sqref="A15:XFD22"/>
    </sheetView>
  </sheetViews>
  <sheetFormatPr baseColWidth="10" defaultRowHeight="14.4" x14ac:dyDescent="0.3"/>
  <cols>
    <col min="1" max="1" width="50.77734375" style="2" customWidth="1"/>
    <col min="2" max="2" width="13.77734375" style="88" customWidth="1"/>
    <col min="3" max="3" width="14.33203125" style="88" customWidth="1"/>
    <col min="4" max="5" width="13.33203125" style="142" customWidth="1"/>
    <col min="6" max="6" width="13.33203125" style="179" customWidth="1"/>
    <col min="7" max="10" width="11.5546875" style="142" customWidth="1"/>
    <col min="11" max="14" width="11.5546875" style="158" customWidth="1"/>
    <col min="15" max="19" width="11.5546875" style="158"/>
    <col min="20" max="26" width="11.5546875" style="88"/>
    <col min="27" max="30" width="11.5546875" style="96"/>
    <col min="31" max="39" width="11.5546875" style="158"/>
    <col min="40" max="44" width="11.5546875" style="88"/>
    <col min="45" max="45" width="11.5546875" style="158"/>
    <col min="46" max="53" width="11.5546875" style="88"/>
    <col min="54" max="79" width="11.5546875" style="2"/>
    <col min="80" max="81" width="15.77734375" style="83" customWidth="1"/>
    <col min="82" max="82" width="17.44140625" style="96" customWidth="1"/>
    <col min="83" max="83" width="15.77734375" style="88" customWidth="1"/>
  </cols>
  <sheetData>
    <row r="1" spans="1:84" ht="15" thickBot="1" x14ac:dyDescent="0.35">
      <c r="A1" s="63" t="s">
        <v>6</v>
      </c>
      <c r="B1" s="76"/>
      <c r="C1" s="209" t="s">
        <v>63</v>
      </c>
      <c r="D1" s="210"/>
      <c r="E1" s="210"/>
      <c r="F1" s="210"/>
      <c r="G1" s="210"/>
      <c r="H1" s="210"/>
      <c r="I1" s="210"/>
      <c r="J1" s="211"/>
      <c r="K1" s="215" t="s">
        <v>64</v>
      </c>
      <c r="L1" s="216"/>
      <c r="M1" s="216"/>
      <c r="N1" s="217"/>
      <c r="O1" s="215" t="s">
        <v>65</v>
      </c>
      <c r="P1" s="216"/>
      <c r="Q1" s="216"/>
      <c r="R1" s="216"/>
      <c r="S1" s="217"/>
      <c r="T1" s="209" t="s">
        <v>140</v>
      </c>
      <c r="U1" s="211"/>
      <c r="V1" s="209" t="s">
        <v>65</v>
      </c>
      <c r="W1" s="210"/>
      <c r="X1" s="210"/>
      <c r="Y1" s="210"/>
      <c r="Z1" s="210"/>
      <c r="AA1" s="210"/>
      <c r="AB1" s="210"/>
      <c r="AC1" s="210"/>
      <c r="AD1" s="211"/>
      <c r="AE1" s="215" t="s">
        <v>65</v>
      </c>
      <c r="AF1" s="216"/>
      <c r="AG1" s="216"/>
      <c r="AH1" s="216"/>
      <c r="AI1" s="216"/>
      <c r="AJ1" s="216"/>
      <c r="AK1" s="216"/>
      <c r="AL1" s="216"/>
      <c r="AM1" s="217"/>
      <c r="AN1" s="209" t="s">
        <v>65</v>
      </c>
      <c r="AO1" s="210"/>
      <c r="AP1" s="210"/>
      <c r="AQ1" s="210"/>
      <c r="AR1" s="210"/>
      <c r="AS1" s="211"/>
      <c r="AT1" s="227" t="s">
        <v>65</v>
      </c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1" t="s">
        <v>65</v>
      </c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 t="s">
        <v>65</v>
      </c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2"/>
      <c r="CE1" s="64" t="s">
        <v>65</v>
      </c>
    </row>
    <row r="2" spans="1:84" ht="43.8" thickBot="1" x14ac:dyDescent="0.35">
      <c r="A2" s="65" t="s">
        <v>38</v>
      </c>
      <c r="B2" s="212" t="s">
        <v>66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4"/>
      <c r="O2" s="215" t="s">
        <v>60</v>
      </c>
      <c r="P2" s="216"/>
      <c r="Q2" s="216"/>
      <c r="R2" s="216"/>
      <c r="S2" s="217"/>
      <c r="T2" s="209" t="s">
        <v>58</v>
      </c>
      <c r="U2" s="210"/>
      <c r="V2" s="210"/>
      <c r="W2" s="210"/>
      <c r="X2" s="210"/>
      <c r="Y2" s="210"/>
      <c r="Z2" s="210"/>
      <c r="AA2" s="210"/>
      <c r="AB2" s="210"/>
      <c r="AC2" s="210"/>
      <c r="AD2" s="211"/>
      <c r="AE2" s="215" t="s">
        <v>61</v>
      </c>
      <c r="AF2" s="216"/>
      <c r="AG2" s="216"/>
      <c r="AH2" s="216"/>
      <c r="AI2" s="216"/>
      <c r="AJ2" s="216"/>
      <c r="AK2" s="216"/>
      <c r="AL2" s="216"/>
      <c r="AM2" s="217"/>
      <c r="AN2" s="209" t="s">
        <v>62</v>
      </c>
      <c r="AO2" s="210"/>
      <c r="AP2" s="210"/>
      <c r="AQ2" s="210"/>
      <c r="AR2" s="210"/>
      <c r="AS2" s="211"/>
      <c r="AT2" s="209" t="s">
        <v>105</v>
      </c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1"/>
      <c r="BF2" s="209" t="s">
        <v>119</v>
      </c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1"/>
      <c r="BR2" s="209" t="s">
        <v>128</v>
      </c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33" t="s">
        <v>129</v>
      </c>
      <c r="CD2" s="234"/>
      <c r="CE2" s="66" t="s">
        <v>120</v>
      </c>
      <c r="CF2" s="50"/>
    </row>
    <row r="3" spans="1:84" x14ac:dyDescent="0.3">
      <c r="A3" s="67" t="s">
        <v>5</v>
      </c>
      <c r="B3" s="64"/>
      <c r="C3" s="64"/>
      <c r="D3" s="140"/>
      <c r="E3" s="140"/>
      <c r="F3" s="176"/>
      <c r="G3" s="140"/>
      <c r="H3" s="140"/>
      <c r="I3" s="140"/>
      <c r="J3" s="140"/>
      <c r="K3" s="160"/>
      <c r="L3" s="104"/>
      <c r="M3" s="104"/>
      <c r="N3" s="105"/>
      <c r="O3" s="160"/>
      <c r="P3" s="104"/>
      <c r="Q3" s="104"/>
      <c r="R3" s="105"/>
      <c r="S3" s="85"/>
      <c r="T3" s="68"/>
      <c r="U3" s="69"/>
      <c r="V3" s="69"/>
      <c r="W3" s="69"/>
      <c r="X3" s="69"/>
      <c r="Y3" s="69"/>
      <c r="Z3" s="70"/>
      <c r="AA3" s="95"/>
      <c r="AB3" s="86"/>
      <c r="AC3" s="86"/>
      <c r="AD3" s="90"/>
      <c r="AE3" s="160"/>
      <c r="AF3" s="104"/>
      <c r="AG3" s="104"/>
      <c r="AH3" s="104"/>
      <c r="AI3" s="104"/>
      <c r="AJ3" s="104"/>
      <c r="AK3" s="104"/>
      <c r="AL3" s="104"/>
      <c r="AM3" s="105"/>
      <c r="AN3" s="68"/>
      <c r="AO3" s="69"/>
      <c r="AP3" s="69"/>
      <c r="AQ3" s="69"/>
      <c r="AR3" s="69"/>
      <c r="AS3" s="105"/>
      <c r="AT3" s="227" t="s">
        <v>106</v>
      </c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7" t="s">
        <v>127</v>
      </c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7" t="s">
        <v>106</v>
      </c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28"/>
      <c r="CD3" s="229"/>
      <c r="CE3" s="72" t="s">
        <v>121</v>
      </c>
      <c r="CF3" s="50"/>
    </row>
    <row r="4" spans="1:84" ht="43.8" thickBot="1" x14ac:dyDescent="0.35">
      <c r="A4" s="67" t="s">
        <v>4</v>
      </c>
      <c r="B4" s="122" t="s">
        <v>141</v>
      </c>
      <c r="C4" s="127" t="s">
        <v>71</v>
      </c>
      <c r="D4" s="140"/>
      <c r="E4" s="168" t="s">
        <v>138</v>
      </c>
      <c r="F4" s="198" t="s">
        <v>143</v>
      </c>
      <c r="G4" s="140"/>
      <c r="H4" s="140"/>
      <c r="I4" s="140"/>
      <c r="J4" s="140"/>
      <c r="K4" s="221" t="s">
        <v>11</v>
      </c>
      <c r="L4" s="222"/>
      <c r="M4" s="222" t="s">
        <v>12</v>
      </c>
      <c r="N4" s="223"/>
      <c r="O4" s="221" t="s">
        <v>59</v>
      </c>
      <c r="P4" s="222"/>
      <c r="Q4" s="222"/>
      <c r="R4" s="223"/>
      <c r="S4" s="85" t="s">
        <v>59</v>
      </c>
      <c r="T4" s="224" t="s">
        <v>59</v>
      </c>
      <c r="U4" s="225"/>
      <c r="V4" s="225"/>
      <c r="W4" s="225"/>
      <c r="X4" s="225"/>
      <c r="Y4" s="225"/>
      <c r="Z4" s="226"/>
      <c r="AA4" s="218" t="s">
        <v>57</v>
      </c>
      <c r="AB4" s="219"/>
      <c r="AC4" s="219"/>
      <c r="AD4" s="220"/>
      <c r="AE4" s="221" t="s">
        <v>57</v>
      </c>
      <c r="AF4" s="222"/>
      <c r="AG4" s="222"/>
      <c r="AH4" s="222"/>
      <c r="AI4" s="222"/>
      <c r="AJ4" s="222"/>
      <c r="AK4" s="222"/>
      <c r="AL4" s="222"/>
      <c r="AM4" s="223"/>
      <c r="AN4" s="224" t="s">
        <v>59</v>
      </c>
      <c r="AO4" s="225"/>
      <c r="AP4" s="225"/>
      <c r="AQ4" s="225"/>
      <c r="AR4" s="225"/>
      <c r="AS4" s="226"/>
      <c r="AT4" s="224" t="s">
        <v>59</v>
      </c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4" t="s">
        <v>59</v>
      </c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4" t="s">
        <v>59</v>
      </c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6"/>
      <c r="CE4" s="73" t="s">
        <v>59</v>
      </c>
      <c r="CF4" s="27"/>
    </row>
    <row r="5" spans="1:84" ht="58.2" thickBot="1" x14ac:dyDescent="0.35">
      <c r="A5" s="74" t="s">
        <v>2</v>
      </c>
      <c r="B5" s="117" t="s">
        <v>139</v>
      </c>
      <c r="C5" s="75" t="s">
        <v>3</v>
      </c>
      <c r="D5" s="143" t="s">
        <v>103</v>
      </c>
      <c r="E5" s="199" t="s">
        <v>137</v>
      </c>
      <c r="F5" s="149" t="s">
        <v>142</v>
      </c>
      <c r="G5" s="143" t="s">
        <v>84</v>
      </c>
      <c r="H5" s="143" t="s">
        <v>85</v>
      </c>
      <c r="I5" s="143" t="s">
        <v>86</v>
      </c>
      <c r="J5" s="139" t="s">
        <v>68</v>
      </c>
      <c r="K5" s="161" t="s">
        <v>10</v>
      </c>
      <c r="L5" s="162" t="s">
        <v>7</v>
      </c>
      <c r="M5" s="162" t="s">
        <v>104</v>
      </c>
      <c r="N5" s="157" t="s">
        <v>9</v>
      </c>
      <c r="O5" s="161" t="s">
        <v>13</v>
      </c>
      <c r="P5" s="162" t="s">
        <v>19</v>
      </c>
      <c r="Q5" s="162" t="s">
        <v>16</v>
      </c>
      <c r="R5" s="157" t="s">
        <v>17</v>
      </c>
      <c r="S5" s="163" t="s">
        <v>14</v>
      </c>
      <c r="T5" s="77" t="s">
        <v>1</v>
      </c>
      <c r="U5" s="78" t="s">
        <v>0</v>
      </c>
      <c r="V5" s="78" t="s">
        <v>20</v>
      </c>
      <c r="W5" s="78" t="s">
        <v>32</v>
      </c>
      <c r="X5" s="78" t="s">
        <v>33</v>
      </c>
      <c r="Y5" s="78" t="s">
        <v>34</v>
      </c>
      <c r="Z5" s="79" t="s">
        <v>35</v>
      </c>
      <c r="AA5" s="164" t="s">
        <v>36</v>
      </c>
      <c r="AB5" s="165" t="s">
        <v>37</v>
      </c>
      <c r="AC5" s="165" t="s">
        <v>39</v>
      </c>
      <c r="AD5" s="166" t="s">
        <v>40</v>
      </c>
      <c r="AE5" s="161" t="s">
        <v>41</v>
      </c>
      <c r="AF5" s="162" t="s">
        <v>42</v>
      </c>
      <c r="AG5" s="162" t="s">
        <v>43</v>
      </c>
      <c r="AH5" s="162" t="s">
        <v>44</v>
      </c>
      <c r="AI5" s="162" t="s">
        <v>45</v>
      </c>
      <c r="AJ5" s="162" t="s">
        <v>46</v>
      </c>
      <c r="AK5" s="162" t="s">
        <v>47</v>
      </c>
      <c r="AL5" s="162" t="s">
        <v>48</v>
      </c>
      <c r="AM5" s="157" t="s">
        <v>49</v>
      </c>
      <c r="AN5" s="77" t="s">
        <v>50</v>
      </c>
      <c r="AO5" s="78" t="s">
        <v>51</v>
      </c>
      <c r="AP5" s="78" t="s">
        <v>52</v>
      </c>
      <c r="AQ5" s="78" t="s">
        <v>53</v>
      </c>
      <c r="AR5" s="78" t="s">
        <v>54</v>
      </c>
      <c r="AS5" s="159" t="s">
        <v>55</v>
      </c>
      <c r="AT5" s="44" t="s">
        <v>107</v>
      </c>
      <c r="AU5" s="45" t="s">
        <v>108</v>
      </c>
      <c r="AV5" s="46" t="s">
        <v>109</v>
      </c>
      <c r="AW5" s="45" t="s">
        <v>110</v>
      </c>
      <c r="AX5" s="45" t="s">
        <v>111</v>
      </c>
      <c r="AY5" s="45" t="s">
        <v>112</v>
      </c>
      <c r="AZ5" s="45" t="s">
        <v>113</v>
      </c>
      <c r="BA5" s="46" t="s">
        <v>114</v>
      </c>
      <c r="BB5" s="46" t="s">
        <v>115</v>
      </c>
      <c r="BC5" s="46" t="s">
        <v>116</v>
      </c>
      <c r="BD5" s="45" t="s">
        <v>117</v>
      </c>
      <c r="BE5" s="47" t="s">
        <v>118</v>
      </c>
      <c r="BF5" s="44" t="s">
        <v>107</v>
      </c>
      <c r="BG5" s="45" t="s">
        <v>108</v>
      </c>
      <c r="BH5" s="46" t="s">
        <v>109</v>
      </c>
      <c r="BI5" s="45" t="s">
        <v>110</v>
      </c>
      <c r="BJ5" s="45" t="s">
        <v>111</v>
      </c>
      <c r="BK5" s="45" t="s">
        <v>112</v>
      </c>
      <c r="BL5" s="45" t="s">
        <v>113</v>
      </c>
      <c r="BM5" s="46" t="s">
        <v>114</v>
      </c>
      <c r="BN5" s="46" t="s">
        <v>115</v>
      </c>
      <c r="BO5" s="46" t="s">
        <v>116</v>
      </c>
      <c r="BP5" s="45" t="s">
        <v>117</v>
      </c>
      <c r="BQ5" s="47" t="s">
        <v>118</v>
      </c>
      <c r="BR5" s="49" t="s">
        <v>107</v>
      </c>
      <c r="BS5" s="46" t="s">
        <v>109</v>
      </c>
      <c r="BT5" s="45" t="s">
        <v>110</v>
      </c>
      <c r="BU5" s="45" t="s">
        <v>111</v>
      </c>
      <c r="BV5" s="45" t="s">
        <v>113</v>
      </c>
      <c r="BW5" s="46" t="s">
        <v>114</v>
      </c>
      <c r="BX5" s="46" t="s">
        <v>115</v>
      </c>
      <c r="BY5" s="46" t="s">
        <v>116</v>
      </c>
      <c r="BZ5" s="45" t="s">
        <v>117</v>
      </c>
      <c r="CA5" s="47" t="s">
        <v>118</v>
      </c>
      <c r="CB5" s="106" t="s">
        <v>124</v>
      </c>
      <c r="CC5" s="60" t="s">
        <v>125</v>
      </c>
      <c r="CD5" s="62" t="s">
        <v>126</v>
      </c>
      <c r="CE5" s="80" t="s">
        <v>122</v>
      </c>
    </row>
    <row r="6" spans="1:84" x14ac:dyDescent="0.3">
      <c r="A6" s="81" t="s">
        <v>146</v>
      </c>
      <c r="B6" s="138">
        <v>322</v>
      </c>
      <c r="C6" s="178">
        <v>207.09</v>
      </c>
      <c r="D6" s="178">
        <v>11.99</v>
      </c>
      <c r="E6" s="72" t="s">
        <v>155</v>
      </c>
      <c r="F6" s="169"/>
      <c r="G6" s="59" t="s">
        <v>155</v>
      </c>
      <c r="H6" s="82">
        <v>7.19</v>
      </c>
      <c r="I6" s="83">
        <v>7</v>
      </c>
      <c r="J6" s="84">
        <v>0.1</v>
      </c>
      <c r="K6" s="97">
        <f t="shared" ref="K6:K14" si="0">100-L6</f>
        <v>50.118498191343356</v>
      </c>
      <c r="L6" s="97">
        <v>49.881501808656644</v>
      </c>
      <c r="M6" s="97">
        <v>92.36</v>
      </c>
      <c r="N6" s="98">
        <f t="shared" ref="N6:N14" si="1">100-M6</f>
        <v>7.6400000000000006</v>
      </c>
      <c r="O6" s="99">
        <v>470</v>
      </c>
      <c r="P6" s="100">
        <v>17.7</v>
      </c>
      <c r="Q6" s="100">
        <v>70.19</v>
      </c>
      <c r="R6" s="101">
        <v>2.08</v>
      </c>
      <c r="S6" s="85">
        <v>429</v>
      </c>
      <c r="T6" s="95">
        <v>0.11</v>
      </c>
      <c r="U6" s="86"/>
      <c r="V6" s="86">
        <v>2.9768365992412038</v>
      </c>
      <c r="W6" s="86">
        <v>5.9585168385354805</v>
      </c>
      <c r="X6" s="86">
        <v>8.14</v>
      </c>
      <c r="Y6" s="86">
        <v>1.1399999999999999</v>
      </c>
      <c r="Z6" s="87">
        <v>0.59699999999999998</v>
      </c>
      <c r="AA6" s="86" t="s">
        <v>72</v>
      </c>
      <c r="AB6" s="86">
        <v>98.7</v>
      </c>
      <c r="AC6" s="86">
        <v>0.49</v>
      </c>
      <c r="AD6" s="87">
        <v>40</v>
      </c>
      <c r="AE6" s="104">
        <v>0.91</v>
      </c>
      <c r="AF6" s="104" t="s">
        <v>73</v>
      </c>
      <c r="AG6" s="104">
        <v>2.8</v>
      </c>
      <c r="AH6" s="104">
        <v>7.2</v>
      </c>
      <c r="AI6" s="104" t="s">
        <v>72</v>
      </c>
      <c r="AJ6" s="104" t="s">
        <v>72</v>
      </c>
      <c r="AK6" s="104" t="s">
        <v>74</v>
      </c>
      <c r="AL6" s="104" t="s">
        <v>75</v>
      </c>
      <c r="AM6" s="105" t="s">
        <v>72</v>
      </c>
      <c r="AN6" s="68">
        <v>0.01</v>
      </c>
      <c r="AO6" s="69">
        <v>1.35</v>
      </c>
      <c r="AP6" s="69" t="s">
        <v>76</v>
      </c>
      <c r="AQ6" s="69" t="s">
        <v>77</v>
      </c>
      <c r="AR6" s="69">
        <v>0.55000000000000004</v>
      </c>
      <c r="AS6" s="105">
        <v>0.65</v>
      </c>
      <c r="AT6" s="142"/>
      <c r="AU6" s="142"/>
      <c r="AV6" s="142"/>
      <c r="AW6" s="142"/>
      <c r="AX6" s="142"/>
      <c r="AY6" s="142"/>
      <c r="AZ6" s="142"/>
      <c r="BA6" s="142"/>
      <c r="BE6" s="89"/>
      <c r="BQ6" s="89"/>
      <c r="CA6" s="89"/>
      <c r="CB6" s="107"/>
      <c r="CD6" s="90"/>
      <c r="CE6" s="64"/>
    </row>
    <row r="7" spans="1:84" x14ac:dyDescent="0.3">
      <c r="A7" s="91" t="s">
        <v>147</v>
      </c>
      <c r="B7" s="80" t="s">
        <v>155</v>
      </c>
      <c r="C7" s="64">
        <v>142.76</v>
      </c>
      <c r="D7" s="64">
        <v>2.2999999999999998</v>
      </c>
      <c r="E7" s="64" t="s">
        <v>155</v>
      </c>
      <c r="F7" s="176"/>
      <c r="G7" s="140" t="s">
        <v>155</v>
      </c>
      <c r="H7" s="92">
        <v>7.2</v>
      </c>
      <c r="I7" s="93">
        <v>7.37</v>
      </c>
      <c r="J7" s="94">
        <v>0.11</v>
      </c>
      <c r="K7" s="102">
        <f t="shared" si="0"/>
        <v>37.619999999999997</v>
      </c>
      <c r="L7" s="167">
        <v>62.38</v>
      </c>
      <c r="M7" s="167">
        <v>90.76</v>
      </c>
      <c r="N7" s="103">
        <f t="shared" si="1"/>
        <v>9.2399999999999949</v>
      </c>
      <c r="R7" s="105"/>
      <c r="S7" s="85"/>
      <c r="T7" s="96"/>
      <c r="U7" s="96"/>
      <c r="V7" s="96"/>
      <c r="W7" s="96"/>
      <c r="X7" s="96"/>
      <c r="Y7" s="96"/>
      <c r="Z7" s="90"/>
      <c r="AD7" s="90"/>
      <c r="AM7" s="105"/>
      <c r="AS7" s="105"/>
      <c r="AT7" s="142"/>
      <c r="AU7" s="142"/>
      <c r="AV7" s="142"/>
      <c r="AW7" s="142"/>
      <c r="AX7" s="142"/>
      <c r="AY7" s="142"/>
      <c r="AZ7" s="142"/>
      <c r="BA7" s="142"/>
      <c r="BE7" s="89"/>
      <c r="BQ7" s="89"/>
      <c r="CA7" s="89"/>
      <c r="CB7" s="107"/>
      <c r="CD7" s="90"/>
      <c r="CE7" s="64"/>
    </row>
    <row r="8" spans="1:84" x14ac:dyDescent="0.3">
      <c r="A8" s="91" t="s">
        <v>148</v>
      </c>
      <c r="B8" s="80" t="s">
        <v>155</v>
      </c>
      <c r="C8" s="64">
        <v>194.48</v>
      </c>
      <c r="D8" s="64">
        <v>2.19</v>
      </c>
      <c r="E8" s="64" t="s">
        <v>155</v>
      </c>
      <c r="F8" s="176"/>
      <c r="G8" s="140" t="s">
        <v>155</v>
      </c>
      <c r="H8" s="92">
        <v>7.19</v>
      </c>
      <c r="I8" s="93">
        <v>7.5</v>
      </c>
      <c r="J8" s="94">
        <v>0.11</v>
      </c>
      <c r="K8" s="102">
        <f t="shared" si="0"/>
        <v>51.88</v>
      </c>
      <c r="L8" s="167">
        <v>48.12</v>
      </c>
      <c r="M8" s="167">
        <v>82.77</v>
      </c>
      <c r="N8" s="103">
        <f t="shared" si="1"/>
        <v>17.230000000000004</v>
      </c>
      <c r="R8" s="105"/>
      <c r="S8" s="85"/>
      <c r="T8" s="96"/>
      <c r="U8" s="96"/>
      <c r="V8" s="96"/>
      <c r="W8" s="96"/>
      <c r="X8" s="96"/>
      <c r="Y8" s="96"/>
      <c r="Z8" s="90"/>
      <c r="AD8" s="90"/>
      <c r="AM8" s="105"/>
      <c r="AS8" s="105"/>
      <c r="AT8" s="142"/>
      <c r="AU8" s="142"/>
      <c r="AV8" s="142"/>
      <c r="AW8" s="142"/>
      <c r="AX8" s="142"/>
      <c r="AY8" s="142"/>
      <c r="AZ8" s="142"/>
      <c r="BA8" s="142"/>
      <c r="BE8" s="89"/>
      <c r="BQ8" s="89"/>
      <c r="CA8" s="89"/>
      <c r="CB8" s="107"/>
      <c r="CD8" s="90"/>
      <c r="CE8" s="64"/>
    </row>
    <row r="9" spans="1:84" x14ac:dyDescent="0.3">
      <c r="A9" s="91" t="s">
        <v>149</v>
      </c>
      <c r="B9" s="80" t="s">
        <v>155</v>
      </c>
      <c r="C9" s="64">
        <v>234.23</v>
      </c>
      <c r="D9" s="64">
        <v>6.23</v>
      </c>
      <c r="E9" s="64" t="s">
        <v>155</v>
      </c>
      <c r="F9" s="64"/>
      <c r="G9" s="177" t="s">
        <v>155</v>
      </c>
      <c r="H9" s="92">
        <v>7.25</v>
      </c>
      <c r="I9" s="93">
        <v>7.32</v>
      </c>
      <c r="J9" s="94">
        <v>0.1</v>
      </c>
      <c r="K9" s="102">
        <f t="shared" si="0"/>
        <v>69.72</v>
      </c>
      <c r="L9" s="158">
        <v>30.28</v>
      </c>
      <c r="M9" s="158">
        <v>87.57</v>
      </c>
      <c r="N9" s="103">
        <f t="shared" si="1"/>
        <v>12.430000000000007</v>
      </c>
      <c r="R9" s="105"/>
      <c r="S9" s="85"/>
      <c r="T9" s="96"/>
      <c r="U9" s="96"/>
      <c r="V9" s="96"/>
      <c r="W9" s="96"/>
      <c r="X9" s="96"/>
      <c r="Y9" s="96"/>
      <c r="Z9" s="90"/>
      <c r="AD9" s="90"/>
      <c r="AM9" s="105"/>
      <c r="AS9" s="105"/>
      <c r="AT9" s="142"/>
      <c r="AU9" s="142"/>
      <c r="AV9" s="142"/>
      <c r="AW9" s="142"/>
      <c r="AX9" s="142"/>
      <c r="AY9" s="142"/>
      <c r="AZ9" s="142"/>
      <c r="BA9" s="142"/>
      <c r="BE9" s="89"/>
      <c r="BQ9" s="89"/>
      <c r="CA9" s="89"/>
      <c r="CB9" s="107"/>
      <c r="CD9" s="90"/>
      <c r="CE9" s="64"/>
    </row>
    <row r="10" spans="1:84" x14ac:dyDescent="0.3">
      <c r="A10" s="91" t="s">
        <v>150</v>
      </c>
      <c r="B10" s="80" t="s">
        <v>155</v>
      </c>
      <c r="C10" s="64">
        <v>220.02</v>
      </c>
      <c r="D10" s="64">
        <v>6.04</v>
      </c>
      <c r="E10" s="64">
        <v>67.7</v>
      </c>
      <c r="F10" s="64">
        <v>36.36</v>
      </c>
      <c r="G10" s="177" t="s">
        <v>155</v>
      </c>
      <c r="H10" s="92">
        <v>7.21</v>
      </c>
      <c r="I10" s="93">
        <v>7.15</v>
      </c>
      <c r="J10" s="95">
        <v>0.16</v>
      </c>
      <c r="K10" s="102">
        <f t="shared" si="0"/>
        <v>50.72</v>
      </c>
      <c r="L10" s="158">
        <v>49.28</v>
      </c>
      <c r="M10" s="158">
        <v>93.9</v>
      </c>
      <c r="N10" s="103">
        <f t="shared" si="1"/>
        <v>6.0999999999999943</v>
      </c>
      <c r="R10" s="105"/>
      <c r="S10" s="85"/>
      <c r="T10" s="96">
        <v>1.0000000000000001E-18</v>
      </c>
      <c r="U10" s="96"/>
      <c r="V10" s="96"/>
      <c r="W10" s="96"/>
      <c r="X10" s="96"/>
      <c r="Y10" s="96"/>
      <c r="Z10" s="90"/>
      <c r="AD10" s="90"/>
      <c r="AM10" s="105"/>
      <c r="AS10" s="105"/>
      <c r="AT10" s="142"/>
      <c r="AU10" s="142"/>
      <c r="AV10" s="142"/>
      <c r="AW10" s="142"/>
      <c r="AX10" s="142"/>
      <c r="AY10" s="142"/>
      <c r="AZ10" s="142"/>
      <c r="BA10" s="142"/>
      <c r="BE10" s="89"/>
      <c r="BQ10" s="89"/>
      <c r="CA10" s="89"/>
      <c r="CB10" s="107"/>
      <c r="CD10" s="90"/>
      <c r="CE10" s="64"/>
    </row>
    <row r="11" spans="1:84" x14ac:dyDescent="0.3">
      <c r="A11" s="91" t="s">
        <v>151</v>
      </c>
      <c r="B11" s="80">
        <v>225</v>
      </c>
      <c r="C11" s="64">
        <v>226.19</v>
      </c>
      <c r="D11" s="64">
        <v>10.38</v>
      </c>
      <c r="E11" s="64">
        <v>68.599999999999994</v>
      </c>
      <c r="F11" s="64">
        <v>36.54</v>
      </c>
      <c r="G11" s="177">
        <v>5.62</v>
      </c>
      <c r="H11" s="92">
        <v>7.21</v>
      </c>
      <c r="I11" s="93">
        <v>7.15</v>
      </c>
      <c r="J11" s="95">
        <v>0.19</v>
      </c>
      <c r="K11" s="160">
        <f t="shared" si="0"/>
        <v>48.9</v>
      </c>
      <c r="L11" s="104">
        <v>51.1</v>
      </c>
      <c r="M11" s="104">
        <v>94.3</v>
      </c>
      <c r="N11" s="105">
        <f t="shared" si="1"/>
        <v>5.7000000000000028</v>
      </c>
      <c r="O11" s="160">
        <v>485</v>
      </c>
      <c r="P11" s="104">
        <v>23.1</v>
      </c>
      <c r="Q11" s="104">
        <v>62.1</v>
      </c>
      <c r="R11" s="105" t="s">
        <v>145</v>
      </c>
      <c r="S11" s="85">
        <v>458</v>
      </c>
      <c r="T11" s="96">
        <v>1.0000000000000001E-18</v>
      </c>
      <c r="U11" s="86"/>
      <c r="V11" s="86">
        <v>1.96</v>
      </c>
      <c r="W11" s="86">
        <v>9.94</v>
      </c>
      <c r="X11" s="86">
        <v>13.2</v>
      </c>
      <c r="Y11" s="86"/>
      <c r="Z11" s="90"/>
      <c r="AA11" s="95">
        <v>150</v>
      </c>
      <c r="AB11" s="86">
        <v>267</v>
      </c>
      <c r="AC11" s="86"/>
      <c r="AD11" s="90" t="s">
        <v>144</v>
      </c>
      <c r="AE11" s="160" t="s">
        <v>144</v>
      </c>
      <c r="AF11" s="104" t="s">
        <v>144</v>
      </c>
      <c r="AG11" s="104"/>
      <c r="AH11" s="104">
        <v>14</v>
      </c>
      <c r="AI11" s="104"/>
      <c r="AJ11" s="104"/>
      <c r="AK11" s="104"/>
      <c r="AL11" s="104"/>
      <c r="AM11" s="105">
        <v>1.0900000000000001</v>
      </c>
      <c r="AN11" s="68"/>
      <c r="AO11" s="69"/>
      <c r="AP11" s="69"/>
      <c r="AQ11" s="69"/>
      <c r="AR11" s="69"/>
      <c r="AS11" s="105"/>
      <c r="AT11" s="142"/>
      <c r="AU11" s="142"/>
      <c r="AV11" s="142"/>
      <c r="AW11" s="142"/>
      <c r="AX11" s="142"/>
      <c r="AY11" s="142"/>
      <c r="AZ11" s="142"/>
      <c r="BA11" s="142"/>
      <c r="BE11" s="89"/>
      <c r="BQ11" s="89"/>
      <c r="CA11" s="89"/>
      <c r="CB11" s="107"/>
      <c r="CD11" s="90"/>
      <c r="CE11" s="64"/>
    </row>
    <row r="12" spans="1:84" x14ac:dyDescent="0.3">
      <c r="A12" s="91" t="s">
        <v>152</v>
      </c>
      <c r="B12" s="80">
        <v>552</v>
      </c>
      <c r="C12" s="64">
        <v>215.92</v>
      </c>
      <c r="D12" s="64">
        <v>25.01</v>
      </c>
      <c r="E12" s="85">
        <v>67</v>
      </c>
      <c r="F12" s="85">
        <v>36.35</v>
      </c>
      <c r="G12" s="177">
        <v>4.82</v>
      </c>
      <c r="H12" s="92">
        <v>7.21</v>
      </c>
      <c r="I12" s="93">
        <v>7.14</v>
      </c>
      <c r="J12" s="95">
        <v>0.21</v>
      </c>
      <c r="K12" s="160">
        <f t="shared" si="0"/>
        <v>47.6</v>
      </c>
      <c r="L12" s="104">
        <v>52.4</v>
      </c>
      <c r="M12" s="104">
        <v>93.6</v>
      </c>
      <c r="N12" s="105">
        <f t="shared" si="1"/>
        <v>6.4000000000000057</v>
      </c>
      <c r="O12" s="160">
        <v>494</v>
      </c>
      <c r="P12" s="104">
        <v>16.8</v>
      </c>
      <c r="Q12" s="104">
        <v>58.2</v>
      </c>
      <c r="R12" s="105" t="s">
        <v>145</v>
      </c>
      <c r="S12" s="85">
        <v>477</v>
      </c>
      <c r="T12" s="96">
        <v>1.0000000000000001E-18</v>
      </c>
      <c r="U12" s="86"/>
      <c r="V12" s="86">
        <v>1.83</v>
      </c>
      <c r="W12" s="86">
        <v>11.2</v>
      </c>
      <c r="X12" s="86">
        <v>13.3</v>
      </c>
      <c r="Y12" s="86"/>
      <c r="Z12" s="90"/>
      <c r="AA12" s="95">
        <v>46.7</v>
      </c>
      <c r="AB12" s="86">
        <v>129</v>
      </c>
      <c r="AC12" s="86"/>
      <c r="AD12" s="90" t="s">
        <v>144</v>
      </c>
      <c r="AE12" s="160" t="s">
        <v>144</v>
      </c>
      <c r="AF12" s="104" t="s">
        <v>144</v>
      </c>
      <c r="AG12" s="104"/>
      <c r="AH12" s="104" t="s">
        <v>123</v>
      </c>
      <c r="AI12" s="104"/>
      <c r="AJ12" s="104"/>
      <c r="AK12" s="104"/>
      <c r="AL12" s="104"/>
      <c r="AM12" s="105">
        <v>1.87</v>
      </c>
      <c r="AN12" s="68"/>
      <c r="AO12" s="69"/>
      <c r="AP12" s="69"/>
      <c r="AQ12" s="69"/>
      <c r="AR12" s="69"/>
      <c r="AS12" s="105"/>
      <c r="AT12" s="142"/>
      <c r="AU12" s="142"/>
      <c r="AV12" s="142"/>
      <c r="AW12" s="142"/>
      <c r="AX12" s="142"/>
      <c r="AY12" s="142"/>
      <c r="AZ12" s="142"/>
      <c r="BA12" s="142"/>
      <c r="BE12" s="89"/>
      <c r="BQ12" s="89"/>
      <c r="CA12" s="89"/>
      <c r="CB12" s="107"/>
      <c r="CD12" s="90"/>
      <c r="CE12" s="64"/>
    </row>
    <row r="13" spans="1:84" x14ac:dyDescent="0.3">
      <c r="A13" s="91" t="s">
        <v>153</v>
      </c>
      <c r="B13" s="80">
        <v>488</v>
      </c>
      <c r="C13" s="64">
        <v>268.58</v>
      </c>
      <c r="D13" s="64">
        <v>10.85</v>
      </c>
      <c r="E13" s="64">
        <v>67.599999999999994</v>
      </c>
      <c r="F13" s="64">
        <v>44.55</v>
      </c>
      <c r="G13" s="177">
        <v>5.01</v>
      </c>
      <c r="H13" s="92">
        <v>7.21</v>
      </c>
      <c r="I13" s="93">
        <v>7.18</v>
      </c>
      <c r="J13" s="95">
        <v>0.17</v>
      </c>
      <c r="K13" s="160">
        <f t="shared" si="0"/>
        <v>54.2</v>
      </c>
      <c r="L13" s="104">
        <v>45.8</v>
      </c>
      <c r="M13" s="104">
        <v>93.7</v>
      </c>
      <c r="N13" s="105">
        <f t="shared" si="1"/>
        <v>6.2999999999999972</v>
      </c>
      <c r="O13" s="160">
        <v>476</v>
      </c>
      <c r="P13" s="104">
        <v>21.3</v>
      </c>
      <c r="Q13" s="104">
        <v>62.2</v>
      </c>
      <c r="R13" s="105" t="s">
        <v>145</v>
      </c>
      <c r="S13" s="85">
        <v>446</v>
      </c>
      <c r="T13" s="96">
        <v>1.0000000000000001E-18</v>
      </c>
      <c r="U13" s="86"/>
      <c r="V13" s="86">
        <v>2.14</v>
      </c>
      <c r="W13" s="86">
        <v>9.1</v>
      </c>
      <c r="X13" s="86">
        <v>14.3</v>
      </c>
      <c r="Y13" s="86"/>
      <c r="Z13" s="90"/>
      <c r="AA13" s="95">
        <v>70.900000000000006</v>
      </c>
      <c r="AB13" s="86">
        <v>263</v>
      </c>
      <c r="AC13" s="86"/>
      <c r="AD13" s="90">
        <v>66.3</v>
      </c>
      <c r="AE13" s="160" t="s">
        <v>144</v>
      </c>
      <c r="AF13" s="104" t="s">
        <v>144</v>
      </c>
      <c r="AG13" s="104"/>
      <c r="AH13" s="104">
        <v>21.7</v>
      </c>
      <c r="AI13" s="104"/>
      <c r="AJ13" s="104"/>
      <c r="AK13" s="104"/>
      <c r="AL13" s="104"/>
      <c r="AM13" s="105">
        <v>1.04</v>
      </c>
      <c r="AN13" s="68"/>
      <c r="AO13" s="69"/>
      <c r="AP13" s="69"/>
      <c r="AQ13" s="69"/>
      <c r="AR13" s="69"/>
      <c r="AS13" s="105"/>
      <c r="AT13" s="142"/>
      <c r="AU13" s="142"/>
      <c r="AV13" s="142"/>
      <c r="AW13" s="142"/>
      <c r="AX13" s="142"/>
      <c r="AY13" s="142"/>
      <c r="AZ13" s="142"/>
      <c r="BA13" s="142"/>
      <c r="BE13" s="89"/>
      <c r="BQ13" s="89"/>
      <c r="CA13" s="89"/>
      <c r="CB13" s="107"/>
      <c r="CD13" s="90"/>
      <c r="CE13" s="64"/>
    </row>
    <row r="14" spans="1:84" x14ac:dyDescent="0.3">
      <c r="A14" s="91" t="s">
        <v>56</v>
      </c>
      <c r="B14" s="138"/>
      <c r="C14" s="128">
        <v>208.02</v>
      </c>
      <c r="D14" s="141">
        <v>4.55</v>
      </c>
      <c r="E14" s="64">
        <v>58.8</v>
      </c>
      <c r="F14" s="64">
        <v>43.45</v>
      </c>
      <c r="G14" s="126"/>
      <c r="H14" s="92">
        <v>7.29</v>
      </c>
      <c r="I14" s="93">
        <v>7.04</v>
      </c>
      <c r="J14" s="94">
        <v>0.1</v>
      </c>
      <c r="K14" s="158">
        <f t="shared" si="0"/>
        <v>54.62</v>
      </c>
      <c r="L14" s="158">
        <v>45.38</v>
      </c>
      <c r="M14" s="158">
        <v>90.06</v>
      </c>
      <c r="N14" s="158">
        <f t="shared" si="1"/>
        <v>9.9399999999999977</v>
      </c>
      <c r="O14" s="160">
        <v>430</v>
      </c>
      <c r="P14" s="104">
        <v>7.7</v>
      </c>
      <c r="Q14" s="104">
        <v>67.400000000000006</v>
      </c>
      <c r="R14" s="105">
        <v>1.8</v>
      </c>
      <c r="S14" s="105">
        <v>396</v>
      </c>
      <c r="T14" s="95"/>
      <c r="U14" s="86"/>
      <c r="V14" s="86">
        <v>3.22</v>
      </c>
      <c r="W14" s="86">
        <v>6.37</v>
      </c>
      <c r="X14" s="86">
        <v>23.74</v>
      </c>
      <c r="Y14" s="86">
        <v>2.15</v>
      </c>
      <c r="Z14" s="90">
        <v>1.63</v>
      </c>
      <c r="AA14" s="95">
        <v>154</v>
      </c>
      <c r="AB14" s="86">
        <v>388</v>
      </c>
      <c r="AC14" s="86">
        <v>2.2999999999999998</v>
      </c>
      <c r="AD14" s="90">
        <v>91</v>
      </c>
      <c r="AE14" s="160">
        <v>1.8</v>
      </c>
      <c r="AF14" s="104">
        <v>0.91</v>
      </c>
      <c r="AG14" s="104">
        <v>1.3</v>
      </c>
      <c r="AH14" s="104">
        <v>10</v>
      </c>
      <c r="AI14" s="104" t="s">
        <v>72</v>
      </c>
      <c r="AJ14" s="104" t="s">
        <v>72</v>
      </c>
      <c r="AK14" s="104">
        <v>2.4</v>
      </c>
      <c r="AL14" s="104">
        <v>0.3</v>
      </c>
      <c r="AM14" s="105" t="s">
        <v>72</v>
      </c>
      <c r="AN14" s="68" t="s">
        <v>154</v>
      </c>
      <c r="AO14" s="69">
        <v>1.9</v>
      </c>
      <c r="AP14" s="69">
        <v>0.01</v>
      </c>
      <c r="AQ14" s="69">
        <v>0.03</v>
      </c>
      <c r="AR14" s="69">
        <v>0.8</v>
      </c>
      <c r="AS14" s="105">
        <v>1.6</v>
      </c>
      <c r="AT14" s="142"/>
      <c r="AU14" s="142"/>
      <c r="AV14" s="142"/>
      <c r="AW14" s="142"/>
      <c r="AX14" s="142"/>
      <c r="AY14" s="142"/>
      <c r="AZ14" s="142"/>
      <c r="BA14" s="142"/>
      <c r="BE14" s="89"/>
      <c r="BQ14" s="89"/>
      <c r="CA14" s="89"/>
      <c r="CB14" s="107"/>
      <c r="CD14" s="90"/>
      <c r="CE14" s="64">
        <v>22</v>
      </c>
    </row>
    <row r="15" spans="1:84" x14ac:dyDescent="0.3">
      <c r="A15" s="89"/>
      <c r="B15" s="71"/>
      <c r="C15" s="70"/>
      <c r="D15" s="141"/>
      <c r="E15" s="64"/>
      <c r="F15" s="64"/>
      <c r="I15" s="141"/>
      <c r="J15" s="141"/>
      <c r="N15" s="105"/>
      <c r="R15" s="105"/>
      <c r="S15" s="105"/>
      <c r="T15" s="96"/>
      <c r="U15" s="96"/>
      <c r="V15" s="96"/>
      <c r="W15" s="96"/>
      <c r="X15" s="96"/>
      <c r="Y15" s="96"/>
      <c r="Z15" s="90"/>
      <c r="AD15" s="90"/>
      <c r="AM15" s="105"/>
      <c r="AS15" s="105"/>
      <c r="AT15" s="142"/>
      <c r="AU15" s="142"/>
      <c r="AV15" s="142"/>
      <c r="AW15" s="142"/>
      <c r="AX15" s="142"/>
      <c r="AY15" s="142"/>
      <c r="AZ15" s="142"/>
      <c r="BA15" s="142"/>
      <c r="BE15" s="89"/>
      <c r="BQ15" s="89"/>
      <c r="CA15" s="89"/>
      <c r="CB15" s="107"/>
      <c r="CD15" s="90"/>
      <c r="CE15" s="64"/>
    </row>
    <row r="16" spans="1:84" x14ac:dyDescent="0.3">
      <c r="A16" s="89"/>
      <c r="B16" s="71"/>
      <c r="C16" s="70"/>
      <c r="D16" s="141"/>
      <c r="E16" s="64"/>
      <c r="F16" s="64"/>
      <c r="I16" s="141"/>
      <c r="J16" s="141"/>
      <c r="N16" s="105"/>
      <c r="R16" s="105"/>
      <c r="S16" s="105"/>
      <c r="T16" s="96"/>
      <c r="U16" s="96"/>
      <c r="V16" s="96"/>
      <c r="W16" s="96"/>
      <c r="X16" s="96"/>
      <c r="Y16" s="96"/>
      <c r="Z16" s="90"/>
      <c r="AD16" s="90"/>
      <c r="AM16" s="105"/>
      <c r="AS16" s="105"/>
      <c r="AT16" s="142"/>
      <c r="AU16" s="142"/>
      <c r="AV16" s="142"/>
      <c r="AW16" s="142"/>
      <c r="AX16" s="142"/>
      <c r="AY16" s="142"/>
      <c r="AZ16" s="142"/>
      <c r="BA16" s="142"/>
      <c r="BE16" s="89"/>
      <c r="BQ16" s="89"/>
      <c r="CA16" s="89"/>
      <c r="CB16" s="107"/>
      <c r="CD16" s="90"/>
      <c r="CE16" s="64"/>
    </row>
    <row r="17" spans="1:83" x14ac:dyDescent="0.3">
      <c r="A17" s="89"/>
      <c r="B17" s="71"/>
      <c r="C17" s="70"/>
      <c r="D17" s="141"/>
      <c r="E17" s="64"/>
      <c r="F17" s="64"/>
      <c r="I17" s="141"/>
      <c r="J17" s="141"/>
      <c r="N17" s="105"/>
      <c r="R17" s="105"/>
      <c r="S17" s="105"/>
      <c r="T17" s="96"/>
      <c r="U17" s="96"/>
      <c r="V17" s="96"/>
      <c r="W17" s="96"/>
      <c r="X17" s="96"/>
      <c r="Y17" s="96"/>
      <c r="Z17" s="90"/>
      <c r="AD17" s="90"/>
      <c r="AM17" s="105"/>
      <c r="AS17" s="105"/>
      <c r="AT17" s="142"/>
      <c r="AU17" s="142"/>
      <c r="AV17" s="142"/>
      <c r="AW17" s="142"/>
      <c r="AX17" s="142"/>
      <c r="AY17" s="142"/>
      <c r="AZ17" s="142"/>
      <c r="BA17" s="142"/>
      <c r="BE17" s="89"/>
      <c r="BQ17" s="89"/>
      <c r="CA17" s="89"/>
      <c r="CB17" s="107"/>
      <c r="CD17" s="90"/>
      <c r="CE17" s="64"/>
    </row>
    <row r="18" spans="1:83" x14ac:dyDescent="0.3">
      <c r="A18" s="89"/>
      <c r="B18" s="71"/>
      <c r="C18" s="70"/>
      <c r="D18" s="141"/>
      <c r="E18" s="64"/>
      <c r="F18" s="64"/>
      <c r="I18" s="141"/>
      <c r="J18" s="141"/>
      <c r="N18" s="105"/>
      <c r="R18" s="105"/>
      <c r="S18" s="105"/>
      <c r="T18" s="96"/>
      <c r="U18" s="96"/>
      <c r="V18" s="96"/>
      <c r="W18" s="96"/>
      <c r="X18" s="96"/>
      <c r="Y18" s="96"/>
      <c r="Z18" s="90"/>
      <c r="AD18" s="90"/>
      <c r="AM18" s="105"/>
      <c r="AS18" s="105"/>
      <c r="AT18" s="142"/>
      <c r="AU18" s="142"/>
      <c r="AV18" s="142"/>
      <c r="AW18" s="142"/>
      <c r="AX18" s="142"/>
      <c r="AY18" s="142"/>
      <c r="AZ18" s="142"/>
      <c r="BA18" s="142"/>
      <c r="BE18" s="89"/>
      <c r="BQ18" s="89"/>
      <c r="CA18" s="89"/>
      <c r="CB18" s="107"/>
      <c r="CD18" s="90"/>
      <c r="CE18" s="64"/>
    </row>
    <row r="19" spans="1:83" x14ac:dyDescent="0.3">
      <c r="A19" s="89"/>
      <c r="B19" s="71"/>
      <c r="C19" s="70"/>
      <c r="D19" s="141"/>
      <c r="E19" s="64"/>
      <c r="F19" s="64"/>
      <c r="I19" s="141"/>
      <c r="J19" s="141"/>
      <c r="N19" s="105"/>
      <c r="R19" s="105"/>
      <c r="S19" s="105"/>
      <c r="T19" s="96"/>
      <c r="U19" s="96"/>
      <c r="V19" s="96"/>
      <c r="W19" s="96"/>
      <c r="X19" s="96"/>
      <c r="Y19" s="96"/>
      <c r="Z19" s="90"/>
      <c r="AD19" s="90"/>
      <c r="AM19" s="105"/>
      <c r="AS19" s="105"/>
      <c r="AT19" s="142"/>
      <c r="AU19" s="142"/>
      <c r="AV19" s="142"/>
      <c r="AW19" s="142"/>
      <c r="AX19" s="142"/>
      <c r="AY19" s="142"/>
      <c r="AZ19" s="142"/>
      <c r="BA19" s="142"/>
      <c r="BE19" s="89"/>
      <c r="BQ19" s="89"/>
      <c r="CA19" s="89"/>
      <c r="CB19" s="107"/>
      <c r="CD19" s="90"/>
      <c r="CE19" s="64"/>
    </row>
    <row r="20" spans="1:83" x14ac:dyDescent="0.3">
      <c r="A20" s="89"/>
      <c r="B20" s="71"/>
      <c r="C20" s="70"/>
      <c r="D20" s="141"/>
      <c r="E20" s="64"/>
      <c r="F20" s="64"/>
      <c r="I20" s="141"/>
      <c r="J20" s="141"/>
      <c r="N20" s="105"/>
      <c r="R20" s="105"/>
      <c r="S20" s="105"/>
      <c r="T20" s="96"/>
      <c r="U20" s="96"/>
      <c r="V20" s="96"/>
      <c r="W20" s="96"/>
      <c r="X20" s="96"/>
      <c r="Y20" s="96"/>
      <c r="Z20" s="90"/>
      <c r="AD20" s="90"/>
      <c r="AM20" s="105"/>
      <c r="AS20" s="105"/>
    </row>
    <row r="21" spans="1:83" x14ac:dyDescent="0.3">
      <c r="A21" s="89"/>
      <c r="B21" s="71"/>
      <c r="C21" s="70"/>
      <c r="D21" s="141"/>
      <c r="E21" s="64"/>
      <c r="F21" s="64"/>
      <c r="I21" s="141"/>
      <c r="J21" s="141"/>
      <c r="N21" s="105"/>
      <c r="R21" s="105"/>
      <c r="S21" s="105"/>
      <c r="T21" s="96"/>
      <c r="U21" s="96"/>
      <c r="V21" s="96"/>
      <c r="W21" s="96"/>
      <c r="X21" s="96"/>
      <c r="Y21" s="96"/>
      <c r="Z21" s="90"/>
      <c r="AD21" s="90"/>
      <c r="AM21" s="105"/>
      <c r="AS21" s="105"/>
    </row>
  </sheetData>
  <protectedRanges>
    <protectedRange sqref="K6:K10 N6:N10" name="Bereich1"/>
    <protectedRange sqref="M6" name="Bereich1_1"/>
  </protectedRanges>
  <mergeCells count="32">
    <mergeCell ref="AT1:BE1"/>
    <mergeCell ref="BF1:BQ1"/>
    <mergeCell ref="BR1:CD1"/>
    <mergeCell ref="BR2:CB2"/>
    <mergeCell ref="CC2:CD2"/>
    <mergeCell ref="AE4:AM4"/>
    <mergeCell ref="AN2:AS2"/>
    <mergeCell ref="AN4:AS4"/>
    <mergeCell ref="BR3:CD3"/>
    <mergeCell ref="BR4:CD4"/>
    <mergeCell ref="AT2:BE2"/>
    <mergeCell ref="AT3:BE3"/>
    <mergeCell ref="AT4:BE4"/>
    <mergeCell ref="BF2:BQ2"/>
    <mergeCell ref="BF3:BQ3"/>
    <mergeCell ref="BF4:BQ4"/>
    <mergeCell ref="AA4:AD4"/>
    <mergeCell ref="K4:L4"/>
    <mergeCell ref="M4:N4"/>
    <mergeCell ref="T4:Z4"/>
    <mergeCell ref="O4:R4"/>
    <mergeCell ref="AN1:AS1"/>
    <mergeCell ref="B2:N2"/>
    <mergeCell ref="K1:N1"/>
    <mergeCell ref="O1:S1"/>
    <mergeCell ref="C1:J1"/>
    <mergeCell ref="O2:S2"/>
    <mergeCell ref="T2:AD2"/>
    <mergeCell ref="AE2:AM2"/>
    <mergeCell ref="T1:U1"/>
    <mergeCell ref="V1:AD1"/>
    <mergeCell ref="AE1:AM1"/>
  </mergeCells>
  <dataValidations disablePrompts="1" count="1">
    <dataValidation type="textLength" allowBlank="1" showInputMessage="1" showErrorMessage="1" sqref="M6:N6 K6:K10 N7:N10" xr:uid="{00000000-0002-0000-0300-000000000000}">
      <formula1>1</formula1>
      <formula2>99</formula2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2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5" sqref="A15:XFD22"/>
    </sheetView>
  </sheetViews>
  <sheetFormatPr baseColWidth="10" defaultRowHeight="14.4" x14ac:dyDescent="0.3"/>
  <cols>
    <col min="1" max="1" width="50.77734375" customWidth="1"/>
    <col min="2" max="2" width="11.5546875" style="3"/>
    <col min="3" max="3" width="15.6640625" style="3" customWidth="1"/>
    <col min="4" max="4" width="15.6640625" style="182" customWidth="1"/>
    <col min="5" max="6" width="11.44140625" style="34"/>
    <col min="7" max="7" width="12" style="3" bestFit="1" customWidth="1"/>
    <col min="8" max="10" width="12" bestFit="1" customWidth="1"/>
    <col min="11" max="11" width="12" style="32" customWidth="1"/>
    <col min="12" max="17" width="12" style="156" customWidth="1"/>
    <col min="18" max="18" width="11.5546875" style="34"/>
    <col min="19" max="44" width="11.5546875" style="182"/>
    <col min="45" max="45" width="13" style="34" customWidth="1"/>
  </cols>
  <sheetData>
    <row r="1" spans="1:50" s="156" customFormat="1" ht="15" thickBot="1" x14ac:dyDescent="0.35">
      <c r="A1" s="156" t="s">
        <v>6</v>
      </c>
      <c r="B1" s="144"/>
      <c r="C1" s="144"/>
      <c r="D1" s="182"/>
      <c r="E1" s="144"/>
      <c r="F1" s="144"/>
      <c r="G1" s="144"/>
      <c r="R1" s="144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44"/>
    </row>
    <row r="2" spans="1:50" ht="15" thickBot="1" x14ac:dyDescent="0.35">
      <c r="A2" s="6" t="s">
        <v>38</v>
      </c>
      <c r="B2" s="235" t="s">
        <v>66</v>
      </c>
      <c r="C2" s="236"/>
      <c r="D2" s="236"/>
      <c r="E2" s="236"/>
      <c r="F2" s="236"/>
      <c r="G2" s="38"/>
      <c r="H2" s="39"/>
      <c r="I2" s="39"/>
      <c r="J2" s="39"/>
      <c r="K2" s="40"/>
      <c r="L2" s="244"/>
      <c r="M2" s="238"/>
      <c r="N2" s="238"/>
      <c r="O2" s="238"/>
      <c r="P2" s="238"/>
      <c r="Q2" s="239"/>
      <c r="R2" s="191"/>
      <c r="S2" s="209" t="s">
        <v>140</v>
      </c>
      <c r="T2" s="211"/>
      <c r="U2" s="209" t="s">
        <v>65</v>
      </c>
      <c r="V2" s="210"/>
      <c r="W2" s="210"/>
      <c r="X2" s="210"/>
      <c r="Y2" s="210"/>
      <c r="Z2" s="210"/>
      <c r="AA2" s="210"/>
      <c r="AB2" s="210"/>
      <c r="AC2" s="211"/>
      <c r="AD2" s="215" t="s">
        <v>65</v>
      </c>
      <c r="AE2" s="216"/>
      <c r="AF2" s="216"/>
      <c r="AG2" s="216"/>
      <c r="AH2" s="216"/>
      <c r="AI2" s="216"/>
      <c r="AJ2" s="216"/>
      <c r="AK2" s="216"/>
      <c r="AL2" s="217"/>
      <c r="AM2" s="209" t="s">
        <v>65</v>
      </c>
      <c r="AN2" s="210"/>
      <c r="AO2" s="210"/>
      <c r="AP2" s="210"/>
      <c r="AQ2" s="210"/>
      <c r="AR2" s="211"/>
      <c r="AS2" s="194"/>
    </row>
    <row r="3" spans="1:50" ht="43.8" thickBot="1" x14ac:dyDescent="0.35">
      <c r="A3" s="7" t="s">
        <v>5</v>
      </c>
      <c r="B3" s="11"/>
      <c r="C3" s="8"/>
      <c r="D3" s="196"/>
      <c r="E3" s="129"/>
      <c r="F3" s="183"/>
      <c r="G3" s="27"/>
      <c r="H3" s="27"/>
      <c r="I3" s="27"/>
      <c r="J3" s="27"/>
      <c r="K3" s="40"/>
      <c r="L3" s="235" t="s">
        <v>60</v>
      </c>
      <c r="M3" s="236"/>
      <c r="N3" s="236"/>
      <c r="O3" s="236"/>
      <c r="P3" s="236"/>
      <c r="Q3" s="237"/>
      <c r="R3" s="181"/>
      <c r="S3" s="209" t="s">
        <v>58</v>
      </c>
      <c r="T3" s="210"/>
      <c r="U3" s="210"/>
      <c r="V3" s="210"/>
      <c r="W3" s="210"/>
      <c r="X3" s="210"/>
      <c r="Y3" s="210"/>
      <c r="Z3" s="210"/>
      <c r="AA3" s="210"/>
      <c r="AB3" s="210"/>
      <c r="AC3" s="211"/>
      <c r="AD3" s="215" t="s">
        <v>61</v>
      </c>
      <c r="AE3" s="216"/>
      <c r="AF3" s="216"/>
      <c r="AG3" s="216"/>
      <c r="AH3" s="216"/>
      <c r="AI3" s="216"/>
      <c r="AJ3" s="216"/>
      <c r="AK3" s="216"/>
      <c r="AL3" s="217"/>
      <c r="AM3" s="209" t="s">
        <v>62</v>
      </c>
      <c r="AN3" s="210"/>
      <c r="AO3" s="210"/>
      <c r="AP3" s="210"/>
      <c r="AQ3" s="210"/>
      <c r="AR3" s="211"/>
      <c r="AS3" s="114" t="s">
        <v>136</v>
      </c>
      <c r="AT3" s="240" t="s">
        <v>135</v>
      </c>
      <c r="AU3" s="241"/>
      <c r="AV3" s="241"/>
      <c r="AW3" s="241"/>
      <c r="AX3" s="241"/>
    </row>
    <row r="4" spans="1:50" ht="29.4" thickBot="1" x14ac:dyDescent="0.35">
      <c r="A4" s="7" t="s">
        <v>4</v>
      </c>
      <c r="B4" s="10" t="s">
        <v>59</v>
      </c>
      <c r="C4" s="31" t="s">
        <v>81</v>
      </c>
      <c r="D4" s="152" t="s">
        <v>141</v>
      </c>
      <c r="E4" s="130" t="s">
        <v>71</v>
      </c>
      <c r="F4" s="190" t="s">
        <v>102</v>
      </c>
      <c r="G4" s="238" t="s">
        <v>82</v>
      </c>
      <c r="H4" s="238"/>
      <c r="I4" s="238"/>
      <c r="J4" s="238"/>
      <c r="K4" s="239"/>
      <c r="L4" s="235" t="s">
        <v>59</v>
      </c>
      <c r="M4" s="236"/>
      <c r="N4" s="236"/>
      <c r="O4" s="236"/>
      <c r="P4" s="236"/>
      <c r="Q4" s="237"/>
      <c r="R4" s="193" t="s">
        <v>95</v>
      </c>
      <c r="S4" s="224" t="s">
        <v>59</v>
      </c>
      <c r="T4" s="225"/>
      <c r="U4" s="225"/>
      <c r="V4" s="225"/>
      <c r="W4" s="225"/>
      <c r="X4" s="225"/>
      <c r="Y4" s="226"/>
      <c r="Z4" s="218" t="s">
        <v>57</v>
      </c>
      <c r="AA4" s="219"/>
      <c r="AB4" s="219"/>
      <c r="AC4" s="220"/>
      <c r="AD4" s="215" t="s">
        <v>57</v>
      </c>
      <c r="AE4" s="216"/>
      <c r="AF4" s="216"/>
      <c r="AG4" s="216"/>
      <c r="AH4" s="216"/>
      <c r="AI4" s="216"/>
      <c r="AJ4" s="216"/>
      <c r="AK4" s="216"/>
      <c r="AL4" s="217"/>
      <c r="AM4" s="224" t="s">
        <v>59</v>
      </c>
      <c r="AN4" s="225"/>
      <c r="AO4" s="225"/>
      <c r="AP4" s="225"/>
      <c r="AQ4" s="225"/>
      <c r="AR4" s="226"/>
      <c r="AS4" s="195" t="s">
        <v>59</v>
      </c>
      <c r="AT4" s="242" t="s">
        <v>59</v>
      </c>
      <c r="AU4" s="243"/>
      <c r="AV4" s="243"/>
      <c r="AW4" s="243"/>
      <c r="AX4" s="243"/>
    </row>
    <row r="5" spans="1:50" ht="58.2" thickBot="1" x14ac:dyDescent="0.35">
      <c r="A5" s="8" t="s">
        <v>2</v>
      </c>
      <c r="B5" s="11" t="s">
        <v>9</v>
      </c>
      <c r="C5" s="11" t="s">
        <v>90</v>
      </c>
      <c r="D5" s="12" t="s">
        <v>139</v>
      </c>
      <c r="E5" s="12" t="s">
        <v>100</v>
      </c>
      <c r="F5" s="33" t="s">
        <v>101</v>
      </c>
      <c r="G5" s="48" t="s">
        <v>78</v>
      </c>
      <c r="H5" s="48" t="s">
        <v>18</v>
      </c>
      <c r="I5" s="48" t="s">
        <v>79</v>
      </c>
      <c r="J5" s="48" t="s">
        <v>16</v>
      </c>
      <c r="K5" s="33" t="s">
        <v>17</v>
      </c>
      <c r="L5" s="48" t="s">
        <v>13</v>
      </c>
      <c r="M5" s="48" t="s">
        <v>19</v>
      </c>
      <c r="N5" s="48" t="s">
        <v>16</v>
      </c>
      <c r="O5" s="48" t="s">
        <v>17</v>
      </c>
      <c r="P5" s="33" t="s">
        <v>18</v>
      </c>
      <c r="Q5" s="33" t="s">
        <v>14</v>
      </c>
      <c r="R5" s="11" t="s">
        <v>94</v>
      </c>
      <c r="S5" s="174" t="s">
        <v>1</v>
      </c>
      <c r="T5" s="174" t="s">
        <v>0</v>
      </c>
      <c r="U5" s="174" t="s">
        <v>20</v>
      </c>
      <c r="V5" s="174" t="s">
        <v>32</v>
      </c>
      <c r="W5" s="174" t="s">
        <v>33</v>
      </c>
      <c r="X5" s="174" t="s">
        <v>34</v>
      </c>
      <c r="Y5" s="175" t="s">
        <v>35</v>
      </c>
      <c r="Z5" s="172" t="s">
        <v>36</v>
      </c>
      <c r="AA5" s="172" t="s">
        <v>37</v>
      </c>
      <c r="AB5" s="172" t="s">
        <v>39</v>
      </c>
      <c r="AC5" s="173" t="s">
        <v>40</v>
      </c>
      <c r="AD5" s="170" t="s">
        <v>41</v>
      </c>
      <c r="AE5" s="170" t="s">
        <v>42</v>
      </c>
      <c r="AF5" s="170" t="s">
        <v>43</v>
      </c>
      <c r="AG5" s="170" t="s">
        <v>44</v>
      </c>
      <c r="AH5" s="170" t="s">
        <v>45</v>
      </c>
      <c r="AI5" s="170" t="s">
        <v>46</v>
      </c>
      <c r="AJ5" s="170" t="s">
        <v>47</v>
      </c>
      <c r="AK5" s="170" t="s">
        <v>48</v>
      </c>
      <c r="AL5" s="171" t="s">
        <v>49</v>
      </c>
      <c r="AM5" s="174" t="s">
        <v>50</v>
      </c>
      <c r="AN5" s="174" t="s">
        <v>51</v>
      </c>
      <c r="AO5" s="174" t="s">
        <v>52</v>
      </c>
      <c r="AP5" s="174" t="s">
        <v>53</v>
      </c>
      <c r="AQ5" s="174" t="s">
        <v>54</v>
      </c>
      <c r="AR5" s="159" t="s">
        <v>55</v>
      </c>
      <c r="AS5" s="33"/>
      <c r="AT5" s="108" t="s">
        <v>130</v>
      </c>
      <c r="AU5" s="110" t="s">
        <v>133</v>
      </c>
      <c r="AV5" s="108" t="s">
        <v>131</v>
      </c>
      <c r="AW5" s="109" t="s">
        <v>132</v>
      </c>
      <c r="AX5" s="111" t="s">
        <v>134</v>
      </c>
    </row>
    <row r="6" spans="1:50" x14ac:dyDescent="0.3">
      <c r="A6" s="6" t="str">
        <f>'Raw data'!A6</f>
        <v>Green waste, Autumn leaves, mix</v>
      </c>
      <c r="B6" s="36">
        <f>1000*'Raw data'!N6/100</f>
        <v>76.400000000000006</v>
      </c>
      <c r="C6" s="55">
        <f>(8*(4*G6+J6-2*H6+3*I6))/(12*G6+J6+16*H6+14*I6)</f>
        <v>1.6077417641246965</v>
      </c>
      <c r="D6" s="202"/>
      <c r="E6" s="119">
        <f>(((G6/2)+(J6/8)-(H6/4)-(3*I6/8)-(K6/4))*22400)/(12*G6+J6+16*H6+14*I6+32*K6)</f>
        <v>538.0512848274866</v>
      </c>
      <c r="F6" s="18">
        <f>'Raw data'!C6/Calculations!E6*100</f>
        <v>38.488896103351657</v>
      </c>
      <c r="G6" s="56">
        <f>'Raw data'!O6/'Legend&amp;Background'!$B$18</f>
        <v>39.166666666666664</v>
      </c>
      <c r="H6" s="56">
        <f>P6/'Legend&amp;Background'!$B$19</f>
        <v>22.726875</v>
      </c>
      <c r="I6" s="56">
        <f>'Raw data'!P6/'Legend&amp;Background'!$B$20</f>
        <v>1.2642857142857142</v>
      </c>
      <c r="J6" s="56">
        <f>'Raw data'!Q6/'Legend&amp;Background'!$B$21</f>
        <v>70.19</v>
      </c>
      <c r="K6" s="18">
        <f>'Raw data'!R6/'Legend&amp;Background'!$B$22</f>
        <v>6.5000000000000002E-2</v>
      </c>
      <c r="L6" s="201"/>
      <c r="M6" s="201"/>
      <c r="N6" s="201"/>
      <c r="O6" s="201"/>
      <c r="P6" s="180">
        <f>1000-SUM(B6,'Raw data'!O6:R6)</f>
        <v>363.63</v>
      </c>
      <c r="Q6" s="204"/>
      <c r="R6" s="19">
        <f>'Raw data'!O6/'Raw data'!P6</f>
        <v>26.553672316384183</v>
      </c>
      <c r="S6" s="207"/>
      <c r="T6" s="207"/>
      <c r="U6" s="207"/>
      <c r="V6" s="207"/>
      <c r="W6" s="207"/>
      <c r="X6" s="207"/>
      <c r="Y6" s="204"/>
      <c r="Z6" s="207"/>
      <c r="AA6" s="207"/>
      <c r="AB6" s="207"/>
      <c r="AC6" s="207"/>
      <c r="AD6" s="208"/>
      <c r="AE6" s="207"/>
      <c r="AF6" s="207"/>
      <c r="AG6" s="207"/>
      <c r="AH6" s="207"/>
      <c r="AI6" s="207"/>
      <c r="AJ6" s="207"/>
      <c r="AK6" s="207"/>
      <c r="AL6" s="207"/>
      <c r="AM6" s="208"/>
      <c r="AN6" s="207"/>
      <c r="AO6" s="207"/>
      <c r="AP6" s="207"/>
      <c r="AQ6" s="207"/>
      <c r="AR6" s="207"/>
      <c r="AS6" s="53">
        <f>'Raw data'!P6*6.25</f>
        <v>110.625</v>
      </c>
      <c r="AT6" s="112">
        <f>SUM('Raw data'!BR6:CA6)</f>
        <v>0</v>
      </c>
      <c r="AU6" s="156">
        <f t="shared" ref="AU6:AU14" si="0">SUM(AV6:AW6)</f>
        <v>0</v>
      </c>
      <c r="AV6" s="156">
        <f>SUM('Raw data'!AT6:BE6)</f>
        <v>0</v>
      </c>
      <c r="AW6" s="156">
        <f>SUM('Raw data'!BF6:BQ6)</f>
        <v>0</v>
      </c>
      <c r="AX6" s="112">
        <f>SUM('Raw data'!BR6:CA6)</f>
        <v>0</v>
      </c>
    </row>
    <row r="7" spans="1:50" x14ac:dyDescent="0.3">
      <c r="A7" s="7" t="str">
        <f>'Raw data'!A7</f>
        <v>Green waste, Autumn leaves, oak</v>
      </c>
      <c r="B7" s="35">
        <f>1000*'Raw data'!N7/100</f>
        <v>92.399999999999949</v>
      </c>
      <c r="C7" s="57" t="s">
        <v>72</v>
      </c>
      <c r="D7" s="203"/>
      <c r="E7" s="132" t="s">
        <v>72</v>
      </c>
      <c r="F7" s="187" t="s">
        <v>72</v>
      </c>
      <c r="G7" s="13" t="s">
        <v>72</v>
      </c>
      <c r="H7" s="13">
        <f>P7/'Legend&amp;Background'!$B$19</f>
        <v>56.725000000000001</v>
      </c>
      <c r="I7" s="13" t="s">
        <v>72</v>
      </c>
      <c r="J7" s="13" t="s">
        <v>72</v>
      </c>
      <c r="K7" s="187" t="s">
        <v>72</v>
      </c>
      <c r="L7" s="200"/>
      <c r="M7" s="200"/>
      <c r="N7" s="200"/>
      <c r="O7" s="200"/>
      <c r="P7" s="190">
        <f>1000-SUM(B7,'Raw data'!O7:R7)</f>
        <v>907.6</v>
      </c>
      <c r="Q7" s="205"/>
      <c r="R7" s="20" t="e">
        <f>'Raw data'!O7/'Raw data'!P7</f>
        <v>#DIV/0!</v>
      </c>
      <c r="S7" s="200"/>
      <c r="T7" s="200"/>
      <c r="U7" s="200"/>
      <c r="V7" s="200"/>
      <c r="W7" s="200"/>
      <c r="X7" s="200"/>
      <c r="Y7" s="206"/>
      <c r="Z7" s="200"/>
      <c r="AA7" s="200"/>
      <c r="AB7" s="200"/>
      <c r="AC7" s="206"/>
      <c r="AD7" s="200"/>
      <c r="AE7" s="200"/>
      <c r="AF7" s="200"/>
      <c r="AG7" s="200"/>
      <c r="AH7" s="200"/>
      <c r="AI7" s="200"/>
      <c r="AJ7" s="200"/>
      <c r="AK7" s="200"/>
      <c r="AL7" s="206"/>
      <c r="AM7" s="200"/>
      <c r="AN7" s="200"/>
      <c r="AO7" s="200"/>
      <c r="AP7" s="200"/>
      <c r="AQ7" s="200"/>
      <c r="AR7" s="206"/>
      <c r="AS7" s="53">
        <f>'Raw data'!P7*6.25</f>
        <v>0</v>
      </c>
      <c r="AT7" s="112">
        <f>SUM('Raw data'!BR7:CA7)</f>
        <v>0</v>
      </c>
      <c r="AU7" s="32">
        <f t="shared" si="0"/>
        <v>0</v>
      </c>
      <c r="AV7" s="32">
        <f>SUM('Raw data'!AT7:BE7)</f>
        <v>0</v>
      </c>
      <c r="AW7" s="32">
        <f>SUM('Raw data'!BF7:BQ7)</f>
        <v>0</v>
      </c>
      <c r="AX7" s="112">
        <f>SUM('Raw data'!BR7:CA7)</f>
        <v>0</v>
      </c>
    </row>
    <row r="8" spans="1:50" x14ac:dyDescent="0.3">
      <c r="A8" s="7" t="str">
        <f>'Raw data'!A8</f>
        <v>Green waste, Autumn leaves, maple</v>
      </c>
      <c r="B8" s="35">
        <f>1000*'Raw data'!N8/100</f>
        <v>172.30000000000004</v>
      </c>
      <c r="C8" s="57" t="s">
        <v>72</v>
      </c>
      <c r="D8" s="203"/>
      <c r="E8" s="132" t="s">
        <v>72</v>
      </c>
      <c r="F8" s="187" t="s">
        <v>72</v>
      </c>
      <c r="G8" s="13" t="s">
        <v>72</v>
      </c>
      <c r="H8" s="13">
        <f>P8/'Legend&amp;Background'!$B$19</f>
        <v>51.731249999999996</v>
      </c>
      <c r="I8" s="13" t="s">
        <v>72</v>
      </c>
      <c r="J8" s="13" t="s">
        <v>72</v>
      </c>
      <c r="K8" s="187" t="s">
        <v>72</v>
      </c>
      <c r="L8" s="200"/>
      <c r="M8" s="200"/>
      <c r="N8" s="200"/>
      <c r="O8" s="200"/>
      <c r="P8" s="190">
        <f>1000-SUM(B8,'Raw data'!O8:R8)</f>
        <v>827.69999999999993</v>
      </c>
      <c r="Q8" s="205"/>
      <c r="R8" s="20" t="e">
        <f>'Raw data'!O8/'Raw data'!P8</f>
        <v>#DIV/0!</v>
      </c>
      <c r="S8" s="200"/>
      <c r="T8" s="200"/>
      <c r="U8" s="200"/>
      <c r="V8" s="200"/>
      <c r="W8" s="200"/>
      <c r="X8" s="200"/>
      <c r="Y8" s="206"/>
      <c r="Z8" s="200"/>
      <c r="AA8" s="200"/>
      <c r="AB8" s="200"/>
      <c r="AC8" s="206"/>
      <c r="AD8" s="200"/>
      <c r="AE8" s="200"/>
      <c r="AF8" s="200"/>
      <c r="AG8" s="200"/>
      <c r="AH8" s="200"/>
      <c r="AI8" s="200"/>
      <c r="AJ8" s="200"/>
      <c r="AK8" s="200"/>
      <c r="AL8" s="206"/>
      <c r="AM8" s="200"/>
      <c r="AN8" s="200"/>
      <c r="AO8" s="200"/>
      <c r="AP8" s="200"/>
      <c r="AQ8" s="200"/>
      <c r="AR8" s="206"/>
      <c r="AS8" s="53">
        <f>'Raw data'!P8*6.25</f>
        <v>0</v>
      </c>
      <c r="AT8" s="112">
        <f>SUM('Raw data'!BR8:CA8)</f>
        <v>0</v>
      </c>
      <c r="AU8" s="32">
        <f t="shared" si="0"/>
        <v>0</v>
      </c>
      <c r="AV8" s="32">
        <f>SUM('Raw data'!AT8:BE8)</f>
        <v>0</v>
      </c>
      <c r="AW8" s="32">
        <f>SUM('Raw data'!BF8:BQ8)</f>
        <v>0</v>
      </c>
      <c r="AX8" s="112">
        <f>SUM('Raw data'!BR8:CA8)</f>
        <v>0</v>
      </c>
    </row>
    <row r="9" spans="1:50" x14ac:dyDescent="0.3">
      <c r="A9" s="7" t="str">
        <f>'Raw data'!A9</f>
        <v>Green waste, Autumn leaves, linden</v>
      </c>
      <c r="B9" s="35">
        <f>1000*'Raw data'!N9/100</f>
        <v>124.30000000000007</v>
      </c>
      <c r="C9" s="57" t="s">
        <v>72</v>
      </c>
      <c r="D9" s="203"/>
      <c r="E9" s="132" t="s">
        <v>72</v>
      </c>
      <c r="F9" s="187" t="s">
        <v>72</v>
      </c>
      <c r="G9" s="13" t="s">
        <v>72</v>
      </c>
      <c r="H9" s="13">
        <f>P9/'Legend&amp;Background'!$B$19</f>
        <v>54.731249999999996</v>
      </c>
      <c r="I9" s="13" t="s">
        <v>72</v>
      </c>
      <c r="J9" s="13" t="s">
        <v>72</v>
      </c>
      <c r="K9" s="187" t="s">
        <v>72</v>
      </c>
      <c r="L9" s="200"/>
      <c r="M9" s="200"/>
      <c r="N9" s="200"/>
      <c r="O9" s="200"/>
      <c r="P9" s="190">
        <f>1000-SUM(B9,'Raw data'!O9:R9)</f>
        <v>875.69999999999993</v>
      </c>
      <c r="Q9" s="205"/>
      <c r="R9" s="20" t="e">
        <f>'Raw data'!O9/'Raw data'!P9</f>
        <v>#DIV/0!</v>
      </c>
      <c r="S9" s="200"/>
      <c r="T9" s="200"/>
      <c r="U9" s="200"/>
      <c r="V9" s="200"/>
      <c r="W9" s="200"/>
      <c r="X9" s="200"/>
      <c r="Y9" s="206"/>
      <c r="Z9" s="200"/>
      <c r="AA9" s="200"/>
      <c r="AB9" s="200"/>
      <c r="AC9" s="206"/>
      <c r="AD9" s="200"/>
      <c r="AE9" s="200"/>
      <c r="AF9" s="200"/>
      <c r="AG9" s="200"/>
      <c r="AH9" s="200"/>
      <c r="AI9" s="200"/>
      <c r="AJ9" s="200"/>
      <c r="AK9" s="200"/>
      <c r="AL9" s="206"/>
      <c r="AM9" s="200"/>
      <c r="AN9" s="200"/>
      <c r="AO9" s="200"/>
      <c r="AP9" s="200"/>
      <c r="AQ9" s="200"/>
      <c r="AR9" s="206"/>
      <c r="AS9" s="53">
        <f>'Raw data'!P9*6.25</f>
        <v>0</v>
      </c>
      <c r="AT9" s="112">
        <f>SUM('Raw data'!BR9:CA9)</f>
        <v>0</v>
      </c>
      <c r="AU9" s="32">
        <f t="shared" si="0"/>
        <v>0</v>
      </c>
      <c r="AV9" s="32">
        <f>SUM('Raw data'!AT9:BE9)</f>
        <v>0</v>
      </c>
      <c r="AW9" s="32">
        <f>SUM('Raw data'!BF9:BQ9)</f>
        <v>0</v>
      </c>
      <c r="AX9" s="112">
        <f>SUM('Raw data'!BR9:CA9)</f>
        <v>0</v>
      </c>
    </row>
    <row r="10" spans="1:50" x14ac:dyDescent="0.3">
      <c r="A10" s="7" t="str">
        <f>'Raw data'!A10</f>
        <v>Green waste, Summer leaves, mix</v>
      </c>
      <c r="B10" s="35">
        <f>1000*'Raw data'!N10/100</f>
        <v>60.999999999999943</v>
      </c>
      <c r="C10" s="57">
        <f t="shared" ref="C10:C14" si="1">(8*(4*G10+J10-2*H10+3*I10))/(12*G10+J10+16*H10+14*I10)</f>
        <v>1.5353813073685276</v>
      </c>
      <c r="D10" s="197">
        <f>'Raw data'!B11*'Legend&amp;Background'!$B$26+'Raw data'!B12*'Legend&amp;Background'!$B$27+'Raw data'!B13*'Legend&amp;Background'!$B$25</f>
        <v>405.41</v>
      </c>
      <c r="E10" s="132">
        <f>(((G10/2)+(J10/8)-(H10/4)-(3*I10/8))*22400)/(12*G10+J10+16*H10+14*I10)</f>
        <v>510.63457578984736</v>
      </c>
      <c r="F10" s="187">
        <f>'Raw data'!C10/Calculations!E10*100</f>
        <v>43.087564068624616</v>
      </c>
      <c r="G10" s="186">
        <f>L10/'Legend&amp;Background'!$B$18</f>
        <v>40.289166666666667</v>
      </c>
      <c r="H10" s="13">
        <f>P10/'Legend&amp;Background'!$B$19</f>
        <v>23.334749999999993</v>
      </c>
      <c r="I10" s="186">
        <f>M10/'Legend&amp;Background'!$B$20</f>
        <v>1.4950714285714288</v>
      </c>
      <c r="J10" s="186">
        <f>N10/'Legend&amp;Background'!$B$21</f>
        <v>61.243000000000002</v>
      </c>
      <c r="K10" s="187" t="s">
        <v>155</v>
      </c>
      <c r="L10" s="186">
        <f>'Raw data'!O11*'Legend&amp;Background'!$B$26+'Raw data'!O12*'Legend&amp;Background'!$B$27+'Raw data'!O13*'Legend&amp;Background'!$B$25</f>
        <v>483.47</v>
      </c>
      <c r="M10" s="186">
        <f>'Raw data'!P11*'Legend&amp;Background'!$B$26+'Raw data'!P12*'Legend&amp;Background'!$B$27+'Raw data'!P13*'Legend&amp;Background'!$B$25</f>
        <v>20.931000000000004</v>
      </c>
      <c r="N10" s="186">
        <f>'Raw data'!Q11*'Legend&amp;Background'!$B$26+'Raw data'!Q12*'Legend&amp;Background'!$B$27+'Raw data'!Q13*'Legend&amp;Background'!$B$25</f>
        <v>61.243000000000002</v>
      </c>
      <c r="O10" s="186" t="s">
        <v>158</v>
      </c>
      <c r="P10" s="187">
        <f>1000-SUM(B10,L10:O10)</f>
        <v>373.35599999999988</v>
      </c>
      <c r="Q10" s="187">
        <f>'Raw data'!S11*'Legend&amp;Background'!$B$26+'Raw data'!S12*'Legend&amp;Background'!$B$27+'Raw data'!S13*'Legend&amp;Background'!$B$25</f>
        <v>457.57000000000005</v>
      </c>
      <c r="R10" s="20">
        <f>L10/M10</f>
        <v>23.098275285461753</v>
      </c>
      <c r="S10" s="186">
        <f>'Raw data'!T11*'Legend&amp;Background'!$B$26+'Raw data'!T12*'Legend&amp;Background'!$B$27+'Raw data'!T13*'Legend&amp;Background'!$B$25</f>
        <v>1.0000000000000001E-18</v>
      </c>
      <c r="T10" s="186">
        <f>'Raw data'!U11*'Legend&amp;Background'!$B$26+'Raw data'!U12*'Legend&amp;Background'!$B$27+'Raw data'!U13*'Legend&amp;Background'!$B$25</f>
        <v>0</v>
      </c>
      <c r="U10" s="186">
        <f>'Raw data'!V11*'Legend&amp;Background'!$B$26+'Raw data'!V12*'Legend&amp;Background'!$B$27+'Raw data'!V13*'Legend&amp;Background'!$B$25</f>
        <v>2.0021000000000004</v>
      </c>
      <c r="V10" s="186">
        <f>'Raw data'!W11*'Legend&amp;Background'!$B$26+'Raw data'!W12*'Legend&amp;Background'!$B$27+'Raw data'!W13*'Legend&amp;Background'!$B$25</f>
        <v>9.8938000000000006</v>
      </c>
      <c r="W10" s="186">
        <f>'Raw data'!X11*'Legend&amp;Background'!$B$26+'Raw data'!X12*'Legend&amp;Background'!$B$27+'Raw data'!X13*'Legend&amp;Background'!$B$25</f>
        <v>13.663</v>
      </c>
      <c r="X10" s="186"/>
      <c r="Y10" s="187"/>
      <c r="Z10" s="186">
        <f>'Raw data'!AA11*'Legend&amp;Background'!$B$26+'Raw data'!AA12*'Legend&amp;Background'!$B$27+'Raw data'!AA13*'Legend&amp;Background'!$B$25</f>
        <v>94.600999999999999</v>
      </c>
      <c r="AA10" s="186">
        <f>'Raw data'!AB11*'Legend&amp;Background'!$B$26+'Raw data'!AB12*'Legend&amp;Background'!$B$27+'Raw data'!AB13*'Legend&amp;Background'!$B$25</f>
        <v>233.65999999999997</v>
      </c>
      <c r="AB10" s="186"/>
      <c r="AC10" s="186" t="s">
        <v>144</v>
      </c>
      <c r="AD10" s="188" t="s">
        <v>144</v>
      </c>
      <c r="AE10" s="186" t="s">
        <v>144</v>
      </c>
      <c r="AF10" s="186">
        <f>'Raw data'!AG11*'Legend&amp;Background'!$B$26+'Raw data'!AG12*'Legend&amp;Background'!$B$27+'Raw data'!AG13*'Legend&amp;Background'!$B$25</f>
        <v>0</v>
      </c>
      <c r="AG10" s="186">
        <f>'Raw data'!AH11*'Legend&amp;Background'!$B$26+9.99*'Legend&amp;Background'!$B$27+'Raw data'!AH13*'Legend&amp;Background'!$B$25</f>
        <v>16.157699999999998</v>
      </c>
      <c r="AH10" s="186"/>
      <c r="AI10" s="186">
        <f>'Raw data'!AJ11*'Legend&amp;Background'!$B$26+'Raw data'!AJ12*'Legend&amp;Background'!$B$27+'Raw data'!AJ13*'Legend&amp;Background'!$B$25</f>
        <v>0</v>
      </c>
      <c r="AJ10" s="186"/>
      <c r="AK10" s="186"/>
      <c r="AL10" s="186">
        <f>'Raw data'!AM11*'Legend&amp;Background'!$B$26+'Raw data'!AM12*'Legend&amp;Background'!$B$27+'Raw data'!AM13*'Legend&amp;Background'!$B$25</f>
        <v>1.2494000000000001</v>
      </c>
      <c r="AM10" s="188"/>
      <c r="AN10" s="186"/>
      <c r="AO10" s="186"/>
      <c r="AP10" s="186"/>
      <c r="AQ10" s="186"/>
      <c r="AR10" s="187"/>
      <c r="AS10" s="53">
        <f>M10*6.25</f>
        <v>130.81875000000002</v>
      </c>
      <c r="AT10" s="112">
        <f>SUM('Raw data'!BR10:CA10)</f>
        <v>0</v>
      </c>
      <c r="AU10" s="32">
        <f t="shared" si="0"/>
        <v>0</v>
      </c>
      <c r="AV10" s="32">
        <f>SUM('Raw data'!AT10:BE10)</f>
        <v>0</v>
      </c>
      <c r="AW10" s="32">
        <f>SUM('Raw data'!BF10:BQ10)</f>
        <v>0</v>
      </c>
      <c r="AX10" s="112">
        <f>SUM('Raw data'!BR10:CA10)</f>
        <v>0</v>
      </c>
    </row>
    <row r="11" spans="1:50" x14ac:dyDescent="0.3">
      <c r="A11" s="7" t="str">
        <f>'Raw data'!A11</f>
        <v>Green waste, Summer leaves, oak</v>
      </c>
      <c r="B11" s="35">
        <f>1000*'Raw data'!N11/100</f>
        <v>57.000000000000028</v>
      </c>
      <c r="C11" s="57">
        <f t="shared" si="1"/>
        <v>1.5449982325910214</v>
      </c>
      <c r="D11" s="203"/>
      <c r="E11" s="132">
        <f>(((G11/2)+(J11/8)-(H11/4)-(3*I11/8))*22400)/(12*G11+J11+16*H11+14*I11)</f>
        <v>511.35383527748326</v>
      </c>
      <c r="F11" s="187">
        <f>'Raw data'!C11/Calculations!E11*100</f>
        <v>44.233558916647077</v>
      </c>
      <c r="G11" s="13">
        <f>'Raw data'!O11/'Legend&amp;Background'!$B$18</f>
        <v>40.416666666666664</v>
      </c>
      <c r="H11" s="13">
        <f>P11/'Legend&amp;Background'!$B$19</f>
        <v>23.299999999999997</v>
      </c>
      <c r="I11" s="13">
        <f>'Raw data'!P11/'Legend&amp;Background'!$B$20</f>
        <v>1.6500000000000001</v>
      </c>
      <c r="J11" s="13">
        <f>'Raw data'!Q11/'Legend&amp;Background'!$B$21</f>
        <v>62.1</v>
      </c>
      <c r="K11" s="187" t="s">
        <v>155</v>
      </c>
      <c r="L11" s="200"/>
      <c r="M11" s="200"/>
      <c r="N11" s="200"/>
      <c r="O11" s="200"/>
      <c r="P11" s="190">
        <f>1000-SUM(B11,'Raw data'!O11:R11)</f>
        <v>372.79999999999995</v>
      </c>
      <c r="Q11" s="205"/>
      <c r="R11" s="20">
        <f>'Raw data'!O11/'Raw data'!P11</f>
        <v>20.995670995670995</v>
      </c>
      <c r="S11" s="200"/>
      <c r="T11" s="200"/>
      <c r="U11" s="200"/>
      <c r="V11" s="200"/>
      <c r="W11" s="200"/>
      <c r="X11" s="200"/>
      <c r="Y11" s="206"/>
      <c r="Z11" s="200"/>
      <c r="AA11" s="200"/>
      <c r="AB11" s="200"/>
      <c r="AC11" s="206"/>
      <c r="AD11" s="200"/>
      <c r="AE11" s="200"/>
      <c r="AF11" s="200"/>
      <c r="AG11" s="200"/>
      <c r="AH11" s="200"/>
      <c r="AI11" s="200"/>
      <c r="AJ11" s="200"/>
      <c r="AK11" s="200"/>
      <c r="AL11" s="206"/>
      <c r="AM11" s="200"/>
      <c r="AN11" s="200"/>
      <c r="AO11" s="200"/>
      <c r="AP11" s="200"/>
      <c r="AQ11" s="200"/>
      <c r="AR11" s="206"/>
      <c r="AS11" s="53">
        <f>'Raw data'!P11*6.25</f>
        <v>144.375</v>
      </c>
      <c r="AT11" s="112">
        <f>SUM('Raw data'!BR11:CA11)</f>
        <v>0</v>
      </c>
      <c r="AU11" s="32">
        <f t="shared" si="0"/>
        <v>0</v>
      </c>
      <c r="AV11" s="32">
        <f>SUM('Raw data'!AT11:BE11)</f>
        <v>0</v>
      </c>
      <c r="AW11" s="32">
        <f>SUM('Raw data'!BF11:BQ11)</f>
        <v>0</v>
      </c>
      <c r="AX11" s="112">
        <f>SUM('Raw data'!BR11:CA11)</f>
        <v>0</v>
      </c>
    </row>
    <row r="12" spans="1:50" x14ac:dyDescent="0.3">
      <c r="A12" s="7" t="str">
        <f>'Raw data'!A12</f>
        <v>Green waste, Summer leaves, maple</v>
      </c>
      <c r="B12" s="35">
        <f>1000*'Raw data'!N12/100</f>
        <v>64.000000000000057</v>
      </c>
      <c r="C12" s="57">
        <f t="shared" si="1"/>
        <v>1.5435185185185185</v>
      </c>
      <c r="D12" s="203"/>
      <c r="E12" s="188">
        <f t="shared" ref="E12:E13" si="2">(((G12/2)+(J12/8)-(H12/4)-(3*I12/8))*22400)/(12*G12+J12+16*H12+14*I12)</f>
        <v>518.69301994301998</v>
      </c>
      <c r="F12" s="187">
        <f>'Raw data'!C12/Calculations!E12*100</f>
        <v>41.62770496192902</v>
      </c>
      <c r="G12" s="13">
        <f>'Raw data'!O12/'Legend&amp;Background'!$B$18</f>
        <v>41.166666666666664</v>
      </c>
      <c r="H12" s="13">
        <f>P12/'Legend&amp;Background'!$B$19</f>
        <v>22.9375</v>
      </c>
      <c r="I12" s="13">
        <f>'Raw data'!P12/'Legend&amp;Background'!$B$20</f>
        <v>1.2</v>
      </c>
      <c r="J12" s="13">
        <f>'Raw data'!Q12/'Legend&amp;Background'!$B$21</f>
        <v>58.2</v>
      </c>
      <c r="K12" s="187" t="s">
        <v>155</v>
      </c>
      <c r="L12" s="200"/>
      <c r="M12" s="200"/>
      <c r="N12" s="200"/>
      <c r="O12" s="200"/>
      <c r="P12" s="190">
        <f>1000-SUM(B12,'Raw data'!O12:R12)</f>
        <v>367</v>
      </c>
      <c r="Q12" s="205"/>
      <c r="R12" s="20">
        <f>'Raw data'!O12/'Raw data'!P12</f>
        <v>29.404761904761905</v>
      </c>
      <c r="S12" s="200"/>
      <c r="T12" s="200"/>
      <c r="U12" s="200"/>
      <c r="V12" s="200"/>
      <c r="W12" s="200"/>
      <c r="X12" s="200"/>
      <c r="Y12" s="206"/>
      <c r="Z12" s="200"/>
      <c r="AA12" s="200"/>
      <c r="AB12" s="200"/>
      <c r="AC12" s="206"/>
      <c r="AD12" s="200"/>
      <c r="AE12" s="200"/>
      <c r="AF12" s="200"/>
      <c r="AG12" s="200"/>
      <c r="AH12" s="200"/>
      <c r="AI12" s="200"/>
      <c r="AJ12" s="200"/>
      <c r="AK12" s="200"/>
      <c r="AL12" s="206"/>
      <c r="AM12" s="200"/>
      <c r="AN12" s="200"/>
      <c r="AO12" s="200"/>
      <c r="AP12" s="200"/>
      <c r="AQ12" s="200"/>
      <c r="AR12" s="206"/>
      <c r="AS12" s="53">
        <f>'Raw data'!P12*6.25</f>
        <v>105</v>
      </c>
      <c r="AT12" s="112">
        <f>SUM('Raw data'!BR12:CA12)</f>
        <v>0</v>
      </c>
      <c r="AU12" s="32">
        <f t="shared" si="0"/>
        <v>0</v>
      </c>
      <c r="AV12" s="32">
        <f>SUM('Raw data'!AT12:BE12)</f>
        <v>0</v>
      </c>
      <c r="AW12" s="32">
        <f>SUM('Raw data'!BF12:BQ12)</f>
        <v>0</v>
      </c>
      <c r="AX12" s="112">
        <f>SUM('Raw data'!BR12:CA12)</f>
        <v>0</v>
      </c>
    </row>
    <row r="13" spans="1:50" x14ac:dyDescent="0.3">
      <c r="A13" s="7" t="str">
        <f>'Raw data'!A13</f>
        <v>Green waste, Summer leaves, linden</v>
      </c>
      <c r="B13" s="35">
        <f>1000*'Raw data'!N13/100</f>
        <v>62.999999999999972</v>
      </c>
      <c r="C13" s="57">
        <f t="shared" si="1"/>
        <v>1.5218224322813438</v>
      </c>
      <c r="D13" s="203"/>
      <c r="E13" s="188">
        <f t="shared" si="2"/>
        <v>505.35930273923873</v>
      </c>
      <c r="F13" s="187">
        <f>'Raw data'!C13/Calculations!E13*100</f>
        <v>53.146345292190077</v>
      </c>
      <c r="G13" s="13">
        <f>'Raw data'!O13/'Legend&amp;Background'!$B$18</f>
        <v>39.666666666666664</v>
      </c>
      <c r="H13" s="13">
        <f>P13/'Legend&amp;Background'!$B$19</f>
        <v>23.59375</v>
      </c>
      <c r="I13" s="13">
        <f>'Raw data'!P13/'Legend&amp;Background'!$B$20</f>
        <v>1.5214285714285716</v>
      </c>
      <c r="J13" s="13">
        <f>'Raw data'!Q13/'Legend&amp;Background'!$B$21</f>
        <v>62.2</v>
      </c>
      <c r="K13" s="58" t="s">
        <v>155</v>
      </c>
      <c r="L13" s="200"/>
      <c r="M13" s="200"/>
      <c r="N13" s="200"/>
      <c r="O13" s="200"/>
      <c r="P13" s="190">
        <f>1000-SUM(B13,'Raw data'!O13:R13)</f>
        <v>377.5</v>
      </c>
      <c r="Q13" s="205"/>
      <c r="R13" s="20">
        <f>'Raw data'!O13/'Raw data'!P13</f>
        <v>22.347417840375588</v>
      </c>
      <c r="S13" s="200"/>
      <c r="T13" s="200"/>
      <c r="U13" s="200"/>
      <c r="V13" s="200"/>
      <c r="W13" s="200"/>
      <c r="X13" s="200"/>
      <c r="Y13" s="206"/>
      <c r="Z13" s="200"/>
      <c r="AA13" s="200"/>
      <c r="AB13" s="200"/>
      <c r="AC13" s="206"/>
      <c r="AD13" s="200"/>
      <c r="AE13" s="200"/>
      <c r="AF13" s="200"/>
      <c r="AG13" s="200"/>
      <c r="AH13" s="200"/>
      <c r="AI13" s="200"/>
      <c r="AJ13" s="200"/>
      <c r="AK13" s="200"/>
      <c r="AL13" s="206"/>
      <c r="AM13" s="200"/>
      <c r="AN13" s="200"/>
      <c r="AO13" s="200"/>
      <c r="AP13" s="200"/>
      <c r="AQ13" s="200"/>
      <c r="AR13" s="206"/>
      <c r="AS13" s="53">
        <f>'Raw data'!P13*6.25</f>
        <v>133.125</v>
      </c>
      <c r="AT13" s="112">
        <f>SUM('Raw data'!BR13:CA13)</f>
        <v>0</v>
      </c>
      <c r="AU13" s="32">
        <f t="shared" si="0"/>
        <v>0</v>
      </c>
      <c r="AV13" s="32">
        <f>SUM('Raw data'!AT13:BE13)</f>
        <v>0</v>
      </c>
      <c r="AW13" s="32">
        <f>SUM('Raw data'!BF13:BQ13)</f>
        <v>0</v>
      </c>
      <c r="AX13" s="112">
        <f>SUM('Raw data'!BR13:CA13)</f>
        <v>0</v>
      </c>
    </row>
    <row r="14" spans="1:50" x14ac:dyDescent="0.3">
      <c r="A14" s="7" t="str">
        <f>'Raw data'!A14</f>
        <v>Green waste, Wildflower meadow</v>
      </c>
      <c r="B14" s="35">
        <f>1000*'Raw data'!N14/100</f>
        <v>99.399999999999977</v>
      </c>
      <c r="C14" s="57">
        <f t="shared" si="1"/>
        <v>1.4523438658952679</v>
      </c>
      <c r="D14" s="203"/>
      <c r="E14" s="132">
        <f t="shared" ref="E14" si="3">(((G14/2)+(J14/8)-(H14/4)-(3*I14/8)-(K14/4))*22400)/(12*G14+J14+16*H14+14*I14+32*K14)</f>
        <v>496.69479606188463</v>
      </c>
      <c r="F14" s="187">
        <f>'Raw data'!C14/Calculations!E14*100</f>
        <v>41.880849497380723</v>
      </c>
      <c r="G14" s="13">
        <f>'Raw data'!O14/'Legend&amp;Background'!$B$18</f>
        <v>35.833333333333336</v>
      </c>
      <c r="H14" s="13">
        <f>P14/'Legend&amp;Background'!$B$19</f>
        <v>24.606250000000003</v>
      </c>
      <c r="I14" s="13">
        <f>'Raw data'!P14/'Legend&amp;Background'!$B$20</f>
        <v>0.55000000000000004</v>
      </c>
      <c r="J14" s="13">
        <f>'Raw data'!Q14/'Legend&amp;Background'!$B$21</f>
        <v>67.400000000000006</v>
      </c>
      <c r="K14" s="58">
        <f>'Raw data'!R14/'Legend&amp;Background'!$B$22</f>
        <v>5.6250000000000001E-2</v>
      </c>
      <c r="L14" s="200"/>
      <c r="M14" s="200"/>
      <c r="N14" s="200"/>
      <c r="O14" s="200"/>
      <c r="P14" s="190">
        <f>1000-SUM(B14,'Raw data'!O14:R14)</f>
        <v>393.70000000000005</v>
      </c>
      <c r="Q14" s="205"/>
      <c r="R14" s="20">
        <f>'Raw data'!O14/'Raw data'!P14</f>
        <v>55.844155844155843</v>
      </c>
      <c r="S14" s="200"/>
      <c r="T14" s="200"/>
      <c r="U14" s="200"/>
      <c r="V14" s="200"/>
      <c r="W14" s="200"/>
      <c r="X14" s="200"/>
      <c r="Y14" s="206"/>
      <c r="Z14" s="200"/>
      <c r="AA14" s="200"/>
      <c r="AB14" s="200"/>
      <c r="AC14" s="206"/>
      <c r="AD14" s="200"/>
      <c r="AE14" s="200"/>
      <c r="AF14" s="200"/>
      <c r="AG14" s="200"/>
      <c r="AH14" s="200"/>
      <c r="AI14" s="200"/>
      <c r="AJ14" s="200"/>
      <c r="AK14" s="200"/>
      <c r="AL14" s="206"/>
      <c r="AM14" s="200"/>
      <c r="AN14" s="200"/>
      <c r="AO14" s="200"/>
      <c r="AP14" s="200"/>
      <c r="AQ14" s="200"/>
      <c r="AR14" s="206"/>
      <c r="AS14" s="53">
        <f>'Raw data'!P14*6.25</f>
        <v>48.125</v>
      </c>
      <c r="AT14" s="112">
        <f>SUM('Raw data'!BR14:CA14)</f>
        <v>0</v>
      </c>
      <c r="AU14" s="32">
        <f t="shared" si="0"/>
        <v>0</v>
      </c>
      <c r="AV14" s="32">
        <f>SUM('Raw data'!AT14:BE14)</f>
        <v>0</v>
      </c>
      <c r="AW14" s="32">
        <f>SUM('Raw data'!BF14:BQ14)</f>
        <v>0</v>
      </c>
      <c r="AX14" s="112">
        <f>SUM('Raw data'!BR14:CA14)</f>
        <v>0</v>
      </c>
    </row>
    <row r="15" spans="1:50" x14ac:dyDescent="0.3">
      <c r="A15" s="52"/>
      <c r="B15" s="42"/>
      <c r="C15" s="42"/>
      <c r="D15" s="189"/>
      <c r="E15" s="130"/>
      <c r="F15" s="190"/>
      <c r="K15" s="52"/>
      <c r="L15" s="192"/>
      <c r="M15" s="192"/>
      <c r="N15" s="192"/>
      <c r="O15" s="192"/>
      <c r="P15" s="42"/>
      <c r="Q15" s="190"/>
      <c r="R15" s="35"/>
      <c r="S15" s="189"/>
      <c r="T15" s="189"/>
      <c r="U15" s="189"/>
      <c r="V15" s="189"/>
      <c r="W15" s="189"/>
      <c r="X15" s="189"/>
      <c r="Y15" s="190"/>
      <c r="Z15" s="189"/>
      <c r="AA15" s="189"/>
      <c r="AB15" s="189"/>
      <c r="AC15" s="190"/>
      <c r="AD15" s="189"/>
      <c r="AE15" s="189"/>
      <c r="AF15" s="189"/>
      <c r="AG15" s="189"/>
      <c r="AH15" s="189"/>
      <c r="AI15" s="189"/>
      <c r="AJ15" s="189"/>
      <c r="AK15" s="189"/>
      <c r="AL15" s="190"/>
      <c r="AM15" s="189"/>
      <c r="AN15" s="189"/>
      <c r="AO15" s="189"/>
      <c r="AP15" s="189"/>
      <c r="AQ15" s="189"/>
      <c r="AR15" s="190"/>
      <c r="AS15" s="42"/>
    </row>
    <row r="16" spans="1:50" x14ac:dyDescent="0.3">
      <c r="A16" s="52"/>
      <c r="B16" s="42"/>
      <c r="C16" s="42"/>
      <c r="D16" s="189"/>
      <c r="E16" s="130"/>
      <c r="F16" s="190"/>
      <c r="K16" s="52"/>
      <c r="L16" s="192"/>
      <c r="M16" s="192"/>
      <c r="N16" s="192"/>
      <c r="O16" s="192"/>
      <c r="P16" s="42"/>
      <c r="Q16" s="190"/>
      <c r="R16" s="35"/>
      <c r="S16" s="189"/>
      <c r="T16" s="189"/>
      <c r="U16" s="189"/>
      <c r="V16" s="189"/>
      <c r="W16" s="189"/>
      <c r="X16" s="189"/>
      <c r="Y16" s="190"/>
      <c r="Z16" s="189"/>
      <c r="AA16" s="189"/>
      <c r="AB16" s="189"/>
      <c r="AC16" s="190"/>
      <c r="AD16" s="189"/>
      <c r="AE16" s="189"/>
      <c r="AF16" s="189"/>
      <c r="AG16" s="189"/>
      <c r="AH16" s="189"/>
      <c r="AI16" s="189"/>
      <c r="AJ16" s="189"/>
      <c r="AK16" s="189"/>
      <c r="AL16" s="190"/>
      <c r="AM16" s="189"/>
      <c r="AN16" s="189"/>
      <c r="AO16" s="189"/>
      <c r="AP16" s="189"/>
      <c r="AQ16" s="189"/>
      <c r="AR16" s="190"/>
      <c r="AS16" s="42"/>
    </row>
    <row r="17" spans="1:45" x14ac:dyDescent="0.3">
      <c r="A17" s="52"/>
      <c r="B17" s="42"/>
      <c r="C17" s="42"/>
      <c r="D17" s="189"/>
      <c r="E17" s="130"/>
      <c r="F17" s="190"/>
      <c r="K17" s="52"/>
      <c r="L17" s="192"/>
      <c r="M17" s="192"/>
      <c r="N17" s="192"/>
      <c r="O17" s="192"/>
      <c r="P17" s="42"/>
      <c r="Q17" s="190"/>
      <c r="R17" s="35"/>
      <c r="S17" s="189"/>
      <c r="T17" s="189"/>
      <c r="U17" s="189"/>
      <c r="V17" s="189"/>
      <c r="W17" s="189"/>
      <c r="X17" s="189"/>
      <c r="Y17" s="190"/>
      <c r="Z17" s="189"/>
      <c r="AA17" s="189"/>
      <c r="AB17" s="189"/>
      <c r="AC17" s="190"/>
      <c r="AD17" s="189"/>
      <c r="AE17" s="189"/>
      <c r="AF17" s="189"/>
      <c r="AG17" s="189"/>
      <c r="AH17" s="189"/>
      <c r="AI17" s="189"/>
      <c r="AJ17" s="189"/>
      <c r="AK17" s="189"/>
      <c r="AL17" s="190"/>
      <c r="AM17" s="189"/>
      <c r="AN17" s="189"/>
      <c r="AO17" s="189"/>
      <c r="AP17" s="189"/>
      <c r="AQ17" s="189"/>
      <c r="AR17" s="190"/>
      <c r="AS17" s="42"/>
    </row>
    <row r="18" spans="1:45" x14ac:dyDescent="0.3">
      <c r="A18" s="52"/>
      <c r="B18" s="42"/>
      <c r="C18" s="42"/>
      <c r="D18" s="189"/>
      <c r="E18" s="130"/>
      <c r="F18" s="190"/>
      <c r="K18" s="52"/>
      <c r="L18" s="192"/>
      <c r="M18" s="192"/>
      <c r="N18" s="192"/>
      <c r="O18" s="192"/>
      <c r="P18" s="42"/>
      <c r="Q18" s="190"/>
      <c r="R18" s="35"/>
      <c r="S18" s="189"/>
      <c r="T18" s="189"/>
      <c r="U18" s="189"/>
      <c r="V18" s="189"/>
      <c r="W18" s="189"/>
      <c r="X18" s="189"/>
      <c r="Y18" s="190"/>
      <c r="Z18" s="189"/>
      <c r="AA18" s="189"/>
      <c r="AB18" s="189"/>
      <c r="AC18" s="190"/>
      <c r="AD18" s="189"/>
      <c r="AE18" s="189"/>
      <c r="AF18" s="189"/>
      <c r="AG18" s="189"/>
      <c r="AH18" s="189"/>
      <c r="AI18" s="189"/>
      <c r="AJ18" s="189"/>
      <c r="AK18" s="189"/>
      <c r="AL18" s="190"/>
      <c r="AM18" s="189"/>
      <c r="AN18" s="189"/>
      <c r="AO18" s="189"/>
      <c r="AP18" s="189"/>
      <c r="AQ18" s="189"/>
      <c r="AR18" s="190"/>
      <c r="AS18" s="42"/>
    </row>
    <row r="19" spans="1:45" x14ac:dyDescent="0.3">
      <c r="A19" s="52"/>
      <c r="B19" s="42"/>
      <c r="C19" s="42"/>
      <c r="D19" s="189"/>
      <c r="E19" s="130"/>
      <c r="F19" s="190"/>
      <c r="K19" s="52"/>
      <c r="L19" s="192"/>
      <c r="M19" s="192"/>
      <c r="N19" s="192"/>
      <c r="O19" s="192"/>
      <c r="P19" s="42"/>
      <c r="Q19" s="190"/>
      <c r="R19" s="35"/>
      <c r="S19" s="189"/>
      <c r="T19" s="189"/>
      <c r="U19" s="189"/>
      <c r="V19" s="189"/>
      <c r="W19" s="189"/>
      <c r="X19" s="189"/>
      <c r="Y19" s="190"/>
      <c r="Z19" s="189"/>
      <c r="AA19" s="189"/>
      <c r="AB19" s="189"/>
      <c r="AC19" s="190"/>
      <c r="AD19" s="189"/>
      <c r="AE19" s="189"/>
      <c r="AF19" s="189"/>
      <c r="AG19" s="189"/>
      <c r="AH19" s="189"/>
      <c r="AI19" s="189"/>
      <c r="AJ19" s="189"/>
      <c r="AK19" s="189"/>
      <c r="AL19" s="190"/>
      <c r="AM19" s="189"/>
      <c r="AN19" s="189"/>
      <c r="AO19" s="189"/>
      <c r="AP19" s="189"/>
      <c r="AQ19" s="189"/>
      <c r="AR19" s="190"/>
      <c r="AS19" s="42"/>
    </row>
    <row r="20" spans="1:45" x14ac:dyDescent="0.3">
      <c r="A20" s="52"/>
      <c r="B20" s="42"/>
      <c r="C20" s="42"/>
      <c r="D20" s="189"/>
      <c r="E20" s="130"/>
      <c r="F20" s="190"/>
      <c r="K20" s="52"/>
      <c r="L20" s="192"/>
      <c r="M20" s="192"/>
      <c r="N20" s="192"/>
      <c r="O20" s="192"/>
      <c r="P20" s="52"/>
      <c r="Q20" s="52"/>
      <c r="R20" s="35"/>
      <c r="S20" s="189"/>
      <c r="T20" s="189"/>
      <c r="U20" s="189"/>
      <c r="V20" s="189"/>
      <c r="W20" s="189"/>
      <c r="X20" s="189"/>
      <c r="Y20" s="190"/>
      <c r="Z20" s="189"/>
      <c r="AA20" s="189"/>
      <c r="AB20" s="189"/>
      <c r="AC20" s="190"/>
      <c r="AD20" s="189"/>
      <c r="AE20" s="189"/>
      <c r="AF20" s="189"/>
      <c r="AG20" s="189"/>
      <c r="AH20" s="189"/>
      <c r="AI20" s="189"/>
      <c r="AJ20" s="189"/>
      <c r="AK20" s="189"/>
      <c r="AL20" s="190"/>
      <c r="AM20" s="189"/>
      <c r="AN20" s="189"/>
      <c r="AO20" s="189"/>
      <c r="AP20" s="189"/>
      <c r="AQ20" s="189"/>
      <c r="AR20" s="190"/>
      <c r="AS20" s="42"/>
    </row>
    <row r="21" spans="1:45" x14ac:dyDescent="0.3">
      <c r="A21" s="52"/>
      <c r="C21" s="35"/>
      <c r="D21" s="181"/>
      <c r="E21" s="130"/>
      <c r="F21" s="190"/>
      <c r="K21" s="52"/>
      <c r="L21" s="192"/>
      <c r="M21" s="192"/>
      <c r="N21" s="192"/>
      <c r="O21" s="192"/>
      <c r="P21" s="52"/>
      <c r="Q21" s="52"/>
      <c r="R21" s="35"/>
      <c r="S21" s="189"/>
      <c r="T21" s="189"/>
      <c r="U21" s="189"/>
      <c r="V21" s="189"/>
      <c r="W21" s="189"/>
      <c r="X21" s="189"/>
      <c r="Y21" s="190"/>
      <c r="Z21" s="189"/>
      <c r="AA21" s="189"/>
      <c r="AB21" s="189"/>
      <c r="AC21" s="190"/>
      <c r="AD21" s="189"/>
      <c r="AE21" s="189"/>
      <c r="AF21" s="189"/>
      <c r="AG21" s="189"/>
      <c r="AH21" s="189"/>
      <c r="AI21" s="189"/>
      <c r="AJ21" s="189"/>
      <c r="AK21" s="189"/>
      <c r="AL21" s="190"/>
      <c r="AM21" s="189"/>
      <c r="AN21" s="189"/>
      <c r="AO21" s="189"/>
      <c r="AP21" s="189"/>
      <c r="AQ21" s="189"/>
      <c r="AR21" s="190"/>
      <c r="AS21" s="42"/>
    </row>
    <row r="22" spans="1:45" x14ac:dyDescent="0.3">
      <c r="M22" s="192"/>
      <c r="N22" s="192"/>
      <c r="Y22" s="190"/>
      <c r="AC22" s="190"/>
      <c r="AL22" s="190"/>
      <c r="AR22" s="190"/>
    </row>
    <row r="23" spans="1:45" x14ac:dyDescent="0.3">
      <c r="M23" s="192"/>
      <c r="N23" s="192"/>
    </row>
    <row r="24" spans="1:45" x14ac:dyDescent="0.3">
      <c r="M24" s="192"/>
      <c r="N24" s="192"/>
    </row>
    <row r="25" spans="1:45" x14ac:dyDescent="0.3">
      <c r="M25" s="192"/>
      <c r="N25" s="192"/>
    </row>
    <row r="26" spans="1:45" x14ac:dyDescent="0.3">
      <c r="M26" s="192"/>
      <c r="N26" s="192"/>
    </row>
    <row r="27" spans="1:45" x14ac:dyDescent="0.3">
      <c r="M27" s="192"/>
      <c r="N27" s="192"/>
    </row>
    <row r="28" spans="1:45" x14ac:dyDescent="0.3">
      <c r="M28" s="192"/>
      <c r="N28" s="192"/>
    </row>
    <row r="29" spans="1:45" x14ac:dyDescent="0.3">
      <c r="M29" s="192"/>
      <c r="N29" s="192"/>
    </row>
    <row r="30" spans="1:45" x14ac:dyDescent="0.3">
      <c r="M30" s="192"/>
      <c r="N30" s="192"/>
    </row>
    <row r="31" spans="1:45" x14ac:dyDescent="0.3">
      <c r="M31" s="192"/>
      <c r="N31" s="192"/>
    </row>
    <row r="32" spans="1:45" x14ac:dyDescent="0.3">
      <c r="M32" s="192"/>
      <c r="N32" s="192"/>
    </row>
    <row r="33" spans="13:14" x14ac:dyDescent="0.3">
      <c r="M33" s="192"/>
      <c r="N33" s="192"/>
    </row>
    <row r="34" spans="13:14" x14ac:dyDescent="0.3">
      <c r="M34" s="192"/>
      <c r="N34" s="192"/>
    </row>
    <row r="35" spans="13:14" x14ac:dyDescent="0.3">
      <c r="M35" s="192"/>
      <c r="N35" s="192"/>
    </row>
    <row r="36" spans="13:14" x14ac:dyDescent="0.3">
      <c r="M36" s="192"/>
      <c r="N36" s="192"/>
    </row>
    <row r="37" spans="13:14" x14ac:dyDescent="0.3">
      <c r="M37" s="192"/>
      <c r="N37" s="192"/>
    </row>
    <row r="38" spans="13:14" x14ac:dyDescent="0.3">
      <c r="M38" s="192"/>
      <c r="N38" s="192"/>
    </row>
    <row r="39" spans="13:14" x14ac:dyDescent="0.3">
      <c r="M39" s="192"/>
      <c r="N39" s="192"/>
    </row>
    <row r="40" spans="13:14" x14ac:dyDescent="0.3">
      <c r="M40" s="192"/>
      <c r="N40" s="192"/>
    </row>
    <row r="41" spans="13:14" x14ac:dyDescent="0.3">
      <c r="M41" s="192"/>
      <c r="N41" s="192"/>
    </row>
    <row r="42" spans="13:14" x14ac:dyDescent="0.3">
      <c r="M42" s="192"/>
      <c r="N42" s="192"/>
    </row>
    <row r="43" spans="13:14" x14ac:dyDescent="0.3">
      <c r="M43" s="192"/>
      <c r="N43" s="192"/>
    </row>
    <row r="44" spans="13:14" x14ac:dyDescent="0.3">
      <c r="M44" s="192"/>
      <c r="N44" s="192"/>
    </row>
    <row r="45" spans="13:14" x14ac:dyDescent="0.3">
      <c r="M45" s="192"/>
      <c r="N45" s="192"/>
    </row>
    <row r="46" spans="13:14" x14ac:dyDescent="0.3">
      <c r="M46" s="192"/>
      <c r="N46" s="192"/>
    </row>
    <row r="47" spans="13:14" x14ac:dyDescent="0.3">
      <c r="M47" s="192"/>
      <c r="N47" s="192"/>
    </row>
    <row r="48" spans="13:14" x14ac:dyDescent="0.3">
      <c r="M48" s="192"/>
      <c r="N48" s="192"/>
    </row>
    <row r="49" spans="13:14" x14ac:dyDescent="0.3">
      <c r="M49" s="192"/>
      <c r="N49" s="192"/>
    </row>
    <row r="50" spans="13:14" x14ac:dyDescent="0.3">
      <c r="M50" s="192"/>
      <c r="N50" s="192"/>
    </row>
    <row r="51" spans="13:14" x14ac:dyDescent="0.3">
      <c r="M51" s="192"/>
      <c r="N51" s="192"/>
    </row>
    <row r="52" spans="13:14" x14ac:dyDescent="0.3">
      <c r="M52" s="192"/>
      <c r="N52" s="192"/>
    </row>
    <row r="53" spans="13:14" x14ac:dyDescent="0.3">
      <c r="M53" s="192"/>
      <c r="N53" s="192"/>
    </row>
    <row r="54" spans="13:14" x14ac:dyDescent="0.3">
      <c r="M54" s="192"/>
      <c r="N54" s="192"/>
    </row>
    <row r="55" spans="13:14" x14ac:dyDescent="0.3">
      <c r="M55" s="192"/>
      <c r="N55" s="192"/>
    </row>
    <row r="56" spans="13:14" x14ac:dyDescent="0.3">
      <c r="M56" s="192"/>
      <c r="N56" s="192"/>
    </row>
    <row r="57" spans="13:14" x14ac:dyDescent="0.3">
      <c r="M57" s="192"/>
      <c r="N57" s="192"/>
    </row>
    <row r="58" spans="13:14" x14ac:dyDescent="0.3">
      <c r="M58" s="192"/>
      <c r="N58" s="192"/>
    </row>
    <row r="59" spans="13:14" x14ac:dyDescent="0.3">
      <c r="M59" s="192"/>
      <c r="N59" s="192"/>
    </row>
    <row r="60" spans="13:14" x14ac:dyDescent="0.3">
      <c r="M60" s="192"/>
      <c r="N60" s="192"/>
    </row>
    <row r="61" spans="13:14" x14ac:dyDescent="0.3">
      <c r="M61" s="192"/>
      <c r="N61" s="192"/>
    </row>
    <row r="62" spans="13:14" x14ac:dyDescent="0.3">
      <c r="M62" s="192"/>
      <c r="N62" s="192"/>
    </row>
    <row r="63" spans="13:14" x14ac:dyDescent="0.3">
      <c r="M63" s="192"/>
      <c r="N63" s="192"/>
    </row>
    <row r="64" spans="13:14" x14ac:dyDescent="0.3">
      <c r="M64" s="192"/>
      <c r="N64" s="192"/>
    </row>
    <row r="65" spans="13:14" x14ac:dyDescent="0.3">
      <c r="M65" s="192"/>
      <c r="N65" s="192"/>
    </row>
    <row r="66" spans="13:14" x14ac:dyDescent="0.3">
      <c r="M66" s="192"/>
      <c r="N66" s="192"/>
    </row>
    <row r="67" spans="13:14" x14ac:dyDescent="0.3">
      <c r="M67" s="192"/>
      <c r="N67" s="192"/>
    </row>
    <row r="68" spans="13:14" x14ac:dyDescent="0.3">
      <c r="M68" s="192"/>
      <c r="N68" s="192"/>
    </row>
    <row r="69" spans="13:14" x14ac:dyDescent="0.3">
      <c r="M69" s="192"/>
      <c r="N69" s="192"/>
    </row>
    <row r="70" spans="13:14" x14ac:dyDescent="0.3">
      <c r="M70" s="192"/>
      <c r="N70" s="192"/>
    </row>
    <row r="71" spans="13:14" x14ac:dyDescent="0.3">
      <c r="M71" s="192"/>
      <c r="N71" s="192"/>
    </row>
    <row r="72" spans="13:14" x14ac:dyDescent="0.3">
      <c r="M72" s="192"/>
      <c r="N72" s="192"/>
    </row>
    <row r="73" spans="13:14" x14ac:dyDescent="0.3">
      <c r="M73" s="192"/>
      <c r="N73" s="192"/>
    </row>
    <row r="74" spans="13:14" x14ac:dyDescent="0.3">
      <c r="M74" s="192"/>
      <c r="N74" s="192"/>
    </row>
    <row r="75" spans="13:14" x14ac:dyDescent="0.3">
      <c r="M75" s="192"/>
      <c r="N75" s="192"/>
    </row>
    <row r="76" spans="13:14" x14ac:dyDescent="0.3">
      <c r="M76" s="192"/>
      <c r="N76" s="192"/>
    </row>
    <row r="77" spans="13:14" x14ac:dyDescent="0.3">
      <c r="M77" s="192"/>
      <c r="N77" s="192"/>
    </row>
    <row r="78" spans="13:14" x14ac:dyDescent="0.3">
      <c r="M78" s="192"/>
      <c r="N78" s="192"/>
    </row>
    <row r="79" spans="13:14" x14ac:dyDescent="0.3">
      <c r="M79" s="192"/>
      <c r="N79" s="192"/>
    </row>
    <row r="80" spans="13:14" x14ac:dyDescent="0.3">
      <c r="M80" s="192"/>
      <c r="N80" s="192"/>
    </row>
    <row r="81" spans="13:14" x14ac:dyDescent="0.3">
      <c r="M81" s="192"/>
      <c r="N81" s="192"/>
    </row>
    <row r="82" spans="13:14" x14ac:dyDescent="0.3">
      <c r="M82" s="192"/>
      <c r="N82" s="192"/>
    </row>
    <row r="83" spans="13:14" x14ac:dyDescent="0.3">
      <c r="M83" s="192"/>
      <c r="N83" s="192"/>
    </row>
    <row r="84" spans="13:14" x14ac:dyDescent="0.3">
      <c r="M84" s="192"/>
      <c r="N84" s="192"/>
    </row>
    <row r="85" spans="13:14" x14ac:dyDescent="0.3">
      <c r="M85" s="192"/>
      <c r="N85" s="192"/>
    </row>
    <row r="86" spans="13:14" x14ac:dyDescent="0.3">
      <c r="M86" s="192"/>
      <c r="N86" s="192"/>
    </row>
    <row r="87" spans="13:14" x14ac:dyDescent="0.3">
      <c r="M87" s="192"/>
      <c r="N87" s="192"/>
    </row>
    <row r="88" spans="13:14" x14ac:dyDescent="0.3">
      <c r="M88" s="192"/>
      <c r="N88" s="192"/>
    </row>
    <row r="89" spans="13:14" x14ac:dyDescent="0.3">
      <c r="M89" s="192"/>
      <c r="N89" s="192"/>
    </row>
    <row r="90" spans="13:14" x14ac:dyDescent="0.3">
      <c r="M90" s="192"/>
      <c r="N90" s="192"/>
    </row>
    <row r="91" spans="13:14" x14ac:dyDescent="0.3">
      <c r="M91" s="192"/>
      <c r="N91" s="192"/>
    </row>
    <row r="92" spans="13:14" x14ac:dyDescent="0.3">
      <c r="M92" s="192"/>
      <c r="N92" s="192"/>
    </row>
    <row r="93" spans="13:14" x14ac:dyDescent="0.3">
      <c r="M93" s="192"/>
      <c r="N93" s="192"/>
    </row>
    <row r="94" spans="13:14" x14ac:dyDescent="0.3">
      <c r="M94" s="192"/>
      <c r="N94" s="192"/>
    </row>
    <row r="95" spans="13:14" x14ac:dyDescent="0.3">
      <c r="M95" s="192"/>
      <c r="N95" s="192"/>
    </row>
    <row r="96" spans="13:14" x14ac:dyDescent="0.3">
      <c r="M96" s="192"/>
      <c r="N96" s="192"/>
    </row>
    <row r="97" spans="13:14" x14ac:dyDescent="0.3">
      <c r="M97" s="192"/>
      <c r="N97" s="192"/>
    </row>
    <row r="98" spans="13:14" x14ac:dyDescent="0.3">
      <c r="M98" s="192"/>
      <c r="N98" s="192"/>
    </row>
    <row r="99" spans="13:14" x14ac:dyDescent="0.3">
      <c r="M99" s="192"/>
      <c r="N99" s="192"/>
    </row>
    <row r="100" spans="13:14" x14ac:dyDescent="0.3">
      <c r="M100" s="192"/>
      <c r="N100" s="192"/>
    </row>
    <row r="101" spans="13:14" x14ac:dyDescent="0.3">
      <c r="M101" s="192"/>
      <c r="N101" s="192"/>
    </row>
    <row r="102" spans="13:14" x14ac:dyDescent="0.3">
      <c r="M102" s="192"/>
      <c r="N102" s="192"/>
    </row>
    <row r="103" spans="13:14" x14ac:dyDescent="0.3">
      <c r="M103" s="192"/>
      <c r="N103" s="192"/>
    </row>
    <row r="104" spans="13:14" x14ac:dyDescent="0.3">
      <c r="M104" s="192"/>
      <c r="N104" s="192"/>
    </row>
    <row r="105" spans="13:14" x14ac:dyDescent="0.3">
      <c r="M105" s="192"/>
      <c r="N105" s="192"/>
    </row>
    <row r="106" spans="13:14" x14ac:dyDescent="0.3">
      <c r="M106" s="192"/>
      <c r="N106" s="192"/>
    </row>
    <row r="107" spans="13:14" x14ac:dyDescent="0.3">
      <c r="M107" s="192"/>
      <c r="N107" s="192"/>
    </row>
    <row r="108" spans="13:14" x14ac:dyDescent="0.3">
      <c r="M108" s="192"/>
      <c r="N108" s="192"/>
    </row>
    <row r="109" spans="13:14" x14ac:dyDescent="0.3">
      <c r="M109" s="192"/>
      <c r="N109" s="192"/>
    </row>
    <row r="110" spans="13:14" x14ac:dyDescent="0.3">
      <c r="M110" s="192"/>
      <c r="N110" s="192"/>
    </row>
    <row r="111" spans="13:14" x14ac:dyDescent="0.3">
      <c r="M111" s="192"/>
      <c r="N111" s="192"/>
    </row>
    <row r="112" spans="13:14" x14ac:dyDescent="0.3">
      <c r="M112" s="192"/>
      <c r="N112" s="192"/>
    </row>
    <row r="113" spans="13:14" x14ac:dyDescent="0.3">
      <c r="M113" s="192"/>
      <c r="N113" s="192"/>
    </row>
    <row r="114" spans="13:14" x14ac:dyDescent="0.3">
      <c r="M114" s="192"/>
      <c r="N114" s="192"/>
    </row>
    <row r="115" spans="13:14" x14ac:dyDescent="0.3">
      <c r="M115" s="192"/>
      <c r="N115" s="192"/>
    </row>
    <row r="116" spans="13:14" x14ac:dyDescent="0.3">
      <c r="M116" s="192"/>
      <c r="N116" s="192"/>
    </row>
    <row r="117" spans="13:14" x14ac:dyDescent="0.3">
      <c r="M117" s="192"/>
      <c r="N117" s="192"/>
    </row>
    <row r="118" spans="13:14" x14ac:dyDescent="0.3">
      <c r="M118" s="192"/>
      <c r="N118" s="192"/>
    </row>
    <row r="119" spans="13:14" x14ac:dyDescent="0.3">
      <c r="M119" s="192"/>
      <c r="N119" s="192"/>
    </row>
    <row r="120" spans="13:14" x14ac:dyDescent="0.3">
      <c r="M120" s="192"/>
      <c r="N120" s="192"/>
    </row>
    <row r="121" spans="13:14" x14ac:dyDescent="0.3">
      <c r="M121" s="192"/>
      <c r="N121" s="192"/>
    </row>
    <row r="122" spans="13:14" x14ac:dyDescent="0.3">
      <c r="M122" s="192"/>
      <c r="N122" s="192"/>
    </row>
    <row r="123" spans="13:14" x14ac:dyDescent="0.3">
      <c r="M123" s="192"/>
      <c r="N123" s="192"/>
    </row>
    <row r="124" spans="13:14" x14ac:dyDescent="0.3">
      <c r="M124" s="192"/>
      <c r="N124" s="192"/>
    </row>
    <row r="125" spans="13:14" x14ac:dyDescent="0.3">
      <c r="M125" s="192"/>
      <c r="N125" s="192"/>
    </row>
  </sheetData>
  <mergeCells count="18">
    <mergeCell ref="L3:Q3"/>
    <mergeCell ref="G4:K4"/>
    <mergeCell ref="AT3:AX3"/>
    <mergeCell ref="AT4:AX4"/>
    <mergeCell ref="B2:F2"/>
    <mergeCell ref="S3:AC3"/>
    <mergeCell ref="AD3:AL3"/>
    <mergeCell ref="L2:Q2"/>
    <mergeCell ref="S2:T2"/>
    <mergeCell ref="U2:AC2"/>
    <mergeCell ref="AD2:AL2"/>
    <mergeCell ref="AM2:AR2"/>
    <mergeCell ref="AM3:AR3"/>
    <mergeCell ref="AM4:AR4"/>
    <mergeCell ref="S4:Y4"/>
    <mergeCell ref="Z4:AC4"/>
    <mergeCell ref="AD4:AL4"/>
    <mergeCell ref="L4:Q4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100"/>
  <sheetViews>
    <sheetView showZeros="0" tabSelected="1"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E8" sqref="BE8"/>
    </sheetView>
  </sheetViews>
  <sheetFormatPr baseColWidth="10" defaultRowHeight="14.4" x14ac:dyDescent="0.3"/>
  <cols>
    <col min="1" max="1" width="50.77734375" customWidth="1"/>
    <col min="2" max="2" width="14.6640625" style="61" customWidth="1"/>
    <col min="3" max="3" width="14.6640625" style="41" customWidth="1"/>
    <col min="4" max="4" width="14.6640625" style="154" customWidth="1"/>
    <col min="5" max="6" width="14.6640625" style="28" customWidth="1"/>
    <col min="7" max="8" width="15.6640625" style="28" customWidth="1"/>
    <col min="9" max="10" width="11.5546875" style="29" customWidth="1"/>
    <col min="11" max="43" width="11.5546875" style="28"/>
    <col min="44" max="49" width="11.5546875" style="26"/>
  </cols>
  <sheetData>
    <row r="1" spans="1:49" ht="15" thickBot="1" x14ac:dyDescent="0.35">
      <c r="A1" s="25" t="s">
        <v>6</v>
      </c>
      <c r="B1" s="120"/>
      <c r="C1" s="121"/>
      <c r="D1" s="150"/>
      <c r="E1" s="251" t="s">
        <v>63</v>
      </c>
      <c r="F1" s="252"/>
      <c r="G1" s="252"/>
      <c r="H1" s="252"/>
      <c r="I1" s="252"/>
      <c r="J1" s="252"/>
      <c r="K1" s="252"/>
      <c r="L1" s="253"/>
      <c r="M1" s="251" t="s">
        <v>64</v>
      </c>
      <c r="N1" s="252"/>
      <c r="O1" s="252"/>
      <c r="P1" s="253"/>
      <c r="Q1" s="251" t="s">
        <v>65</v>
      </c>
      <c r="R1" s="252"/>
      <c r="S1" s="252"/>
      <c r="T1" s="252"/>
      <c r="U1" s="252"/>
      <c r="V1" s="252"/>
      <c r="W1" s="253"/>
      <c r="X1" s="245" t="s">
        <v>63</v>
      </c>
      <c r="Y1" s="246"/>
      <c r="Z1" s="235" t="s">
        <v>65</v>
      </c>
      <c r="AA1" s="236"/>
      <c r="AB1" s="236"/>
      <c r="AC1" s="236"/>
      <c r="AD1" s="236"/>
      <c r="AE1" s="236"/>
      <c r="AF1" s="236"/>
      <c r="AG1" s="236"/>
      <c r="AH1" s="237"/>
      <c r="AI1" s="235" t="s">
        <v>65</v>
      </c>
      <c r="AJ1" s="236"/>
      <c r="AK1" s="236"/>
      <c r="AL1" s="236"/>
      <c r="AM1" s="236"/>
      <c r="AN1" s="236"/>
      <c r="AO1" s="236"/>
      <c r="AP1" s="236"/>
      <c r="AQ1" s="237"/>
      <c r="AR1" s="235" t="s">
        <v>65</v>
      </c>
      <c r="AS1" s="236"/>
      <c r="AT1" s="236"/>
      <c r="AU1" s="236"/>
      <c r="AV1" s="236"/>
      <c r="AW1" s="237"/>
    </row>
    <row r="2" spans="1:49" ht="15" thickBot="1" x14ac:dyDescent="0.35">
      <c r="A2" s="6" t="s">
        <v>38</v>
      </c>
      <c r="B2" s="244" t="s">
        <v>66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9"/>
      <c r="Q2" s="251" t="s">
        <v>60</v>
      </c>
      <c r="R2" s="252"/>
      <c r="S2" s="252"/>
      <c r="T2" s="252"/>
      <c r="U2" s="252"/>
      <c r="V2" s="252"/>
      <c r="W2" s="253"/>
      <c r="X2" s="251" t="s">
        <v>58</v>
      </c>
      <c r="Y2" s="252"/>
      <c r="Z2" s="252"/>
      <c r="AA2" s="252"/>
      <c r="AB2" s="252"/>
      <c r="AC2" s="252"/>
      <c r="AD2" s="252"/>
      <c r="AE2" s="252"/>
      <c r="AF2" s="252"/>
      <c r="AG2" s="252"/>
      <c r="AH2" s="253"/>
      <c r="AI2" s="251" t="s">
        <v>61</v>
      </c>
      <c r="AJ2" s="252"/>
      <c r="AK2" s="252"/>
      <c r="AL2" s="252"/>
      <c r="AM2" s="252"/>
      <c r="AN2" s="252"/>
      <c r="AO2" s="252"/>
      <c r="AP2" s="252"/>
      <c r="AQ2" s="253"/>
      <c r="AR2" s="235" t="s">
        <v>62</v>
      </c>
      <c r="AS2" s="236"/>
      <c r="AT2" s="236"/>
      <c r="AU2" s="236"/>
      <c r="AV2" s="236"/>
      <c r="AW2" s="237"/>
    </row>
    <row r="3" spans="1:49" ht="15" thickBot="1" x14ac:dyDescent="0.35">
      <c r="A3" s="7" t="s">
        <v>5</v>
      </c>
      <c r="B3" s="254" t="s">
        <v>98</v>
      </c>
      <c r="C3" s="255"/>
      <c r="D3" s="151"/>
      <c r="E3" s="115"/>
      <c r="F3" s="115"/>
      <c r="G3" s="115"/>
      <c r="H3" s="133"/>
      <c r="I3" s="122"/>
      <c r="J3" s="137"/>
      <c r="K3" s="115"/>
      <c r="L3" s="115"/>
      <c r="M3" s="21"/>
      <c r="N3" s="13"/>
      <c r="O3" s="13"/>
      <c r="P3" s="58"/>
      <c r="Q3" s="21"/>
      <c r="R3" s="13"/>
      <c r="S3" s="13"/>
      <c r="T3" s="13"/>
      <c r="U3" s="58" t="s">
        <v>97</v>
      </c>
      <c r="V3" s="58" t="s">
        <v>97</v>
      </c>
      <c r="W3" s="20"/>
      <c r="X3" s="21"/>
      <c r="Y3" s="13"/>
      <c r="Z3" s="119"/>
      <c r="AA3" s="13"/>
      <c r="AB3" s="13"/>
      <c r="AC3" s="13"/>
      <c r="AD3" s="58"/>
      <c r="AE3" s="21"/>
      <c r="AF3" s="13"/>
      <c r="AG3" s="13"/>
      <c r="AH3" s="58"/>
      <c r="AI3" s="21"/>
      <c r="AJ3" s="13"/>
      <c r="AK3" s="13"/>
      <c r="AL3" s="13"/>
      <c r="AM3" s="13"/>
      <c r="AN3" s="13"/>
      <c r="AO3" s="13"/>
      <c r="AP3" s="13"/>
      <c r="AQ3" s="58"/>
      <c r="AR3" s="22"/>
      <c r="AS3" s="23"/>
      <c r="AT3" s="23"/>
      <c r="AU3" s="23"/>
      <c r="AV3" s="23"/>
      <c r="AW3" s="24"/>
    </row>
    <row r="4" spans="1:49" ht="28.8" x14ac:dyDescent="0.3">
      <c r="A4" s="7" t="s">
        <v>4</v>
      </c>
      <c r="B4" s="122" t="s">
        <v>83</v>
      </c>
      <c r="C4" s="20" t="s">
        <v>156</v>
      </c>
      <c r="D4" s="152" t="s">
        <v>141</v>
      </c>
      <c r="E4" s="115" t="s">
        <v>71</v>
      </c>
      <c r="F4" s="137" t="s">
        <v>138</v>
      </c>
      <c r="G4" s="115" t="s">
        <v>102</v>
      </c>
      <c r="H4" s="114" t="s">
        <v>143</v>
      </c>
      <c r="I4" s="122"/>
      <c r="J4" s="137"/>
      <c r="K4" s="115"/>
      <c r="L4" s="115"/>
      <c r="M4" s="249" t="s">
        <v>11</v>
      </c>
      <c r="N4" s="247"/>
      <c r="O4" s="247" t="s">
        <v>12</v>
      </c>
      <c r="P4" s="248"/>
      <c r="Q4" s="249" t="s">
        <v>59</v>
      </c>
      <c r="R4" s="247"/>
      <c r="S4" s="247"/>
      <c r="T4" s="247"/>
      <c r="U4" s="248"/>
      <c r="V4" s="58" t="s">
        <v>95</v>
      </c>
      <c r="W4" s="20" t="s">
        <v>59</v>
      </c>
      <c r="X4" s="249" t="s">
        <v>59</v>
      </c>
      <c r="Y4" s="248"/>
      <c r="Z4" s="247" t="s">
        <v>59</v>
      </c>
      <c r="AA4" s="247"/>
      <c r="AB4" s="247"/>
      <c r="AC4" s="247"/>
      <c r="AD4" s="248"/>
      <c r="AE4" s="249" t="s">
        <v>57</v>
      </c>
      <c r="AF4" s="247"/>
      <c r="AG4" s="247"/>
      <c r="AH4" s="248"/>
      <c r="AI4" s="249" t="s">
        <v>57</v>
      </c>
      <c r="AJ4" s="247"/>
      <c r="AK4" s="247"/>
      <c r="AL4" s="247"/>
      <c r="AM4" s="247"/>
      <c r="AN4" s="247"/>
      <c r="AO4" s="247"/>
      <c r="AP4" s="247"/>
      <c r="AQ4" s="248"/>
      <c r="AR4" s="242" t="s">
        <v>59</v>
      </c>
      <c r="AS4" s="243"/>
      <c r="AT4" s="243"/>
      <c r="AU4" s="243"/>
      <c r="AV4" s="243"/>
      <c r="AW4" s="250"/>
    </row>
    <row r="5" spans="1:49" ht="58.2" thickBot="1" x14ac:dyDescent="0.35">
      <c r="A5" s="8" t="s">
        <v>2</v>
      </c>
      <c r="B5" s="37" t="s">
        <v>99</v>
      </c>
      <c r="C5" s="37" t="s">
        <v>100</v>
      </c>
      <c r="D5" s="153" t="s">
        <v>139</v>
      </c>
      <c r="E5" s="30" t="s">
        <v>3</v>
      </c>
      <c r="F5" s="136" t="s">
        <v>137</v>
      </c>
      <c r="G5" s="136" t="s">
        <v>101</v>
      </c>
      <c r="H5" s="149" t="s">
        <v>142</v>
      </c>
      <c r="I5" s="123" t="s">
        <v>87</v>
      </c>
      <c r="J5" s="136" t="s">
        <v>88</v>
      </c>
      <c r="K5" s="136" t="s">
        <v>89</v>
      </c>
      <c r="L5" s="30" t="s">
        <v>68</v>
      </c>
      <c r="M5" s="117" t="s">
        <v>10</v>
      </c>
      <c r="N5" s="30" t="s">
        <v>7</v>
      </c>
      <c r="O5" s="30" t="s">
        <v>104</v>
      </c>
      <c r="P5" s="54" t="s">
        <v>9</v>
      </c>
      <c r="Q5" s="117" t="s">
        <v>13</v>
      </c>
      <c r="R5" s="30" t="s">
        <v>19</v>
      </c>
      <c r="S5" s="30" t="s">
        <v>16</v>
      </c>
      <c r="T5" s="30" t="s">
        <v>17</v>
      </c>
      <c r="U5" s="54" t="s">
        <v>18</v>
      </c>
      <c r="V5" s="54" t="s">
        <v>96</v>
      </c>
      <c r="W5" s="37" t="s">
        <v>14</v>
      </c>
      <c r="X5" s="117" t="s">
        <v>1</v>
      </c>
      <c r="Y5" s="30" t="s">
        <v>0</v>
      </c>
      <c r="Z5" s="117" t="s">
        <v>20</v>
      </c>
      <c r="AA5" s="30" t="s">
        <v>32</v>
      </c>
      <c r="AB5" s="30" t="s">
        <v>33</v>
      </c>
      <c r="AC5" s="30" t="s">
        <v>34</v>
      </c>
      <c r="AD5" s="54" t="s">
        <v>35</v>
      </c>
      <c r="AE5" s="117" t="s">
        <v>36</v>
      </c>
      <c r="AF5" s="30" t="s">
        <v>37</v>
      </c>
      <c r="AG5" s="30" t="s">
        <v>39</v>
      </c>
      <c r="AH5" s="54" t="s">
        <v>40</v>
      </c>
      <c r="AI5" s="117" t="s">
        <v>41</v>
      </c>
      <c r="AJ5" s="30" t="s">
        <v>42</v>
      </c>
      <c r="AK5" s="30" t="s">
        <v>43</v>
      </c>
      <c r="AL5" s="30" t="s">
        <v>44</v>
      </c>
      <c r="AM5" s="30" t="s">
        <v>45</v>
      </c>
      <c r="AN5" s="30" t="s">
        <v>46</v>
      </c>
      <c r="AO5" s="30" t="s">
        <v>47</v>
      </c>
      <c r="AP5" s="30" t="s">
        <v>48</v>
      </c>
      <c r="AQ5" s="54" t="s">
        <v>49</v>
      </c>
      <c r="AR5" s="12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5" t="s">
        <v>55</v>
      </c>
    </row>
    <row r="6" spans="1:49" x14ac:dyDescent="0.3">
      <c r="A6" s="17" t="str">
        <f>'Raw data'!A6</f>
        <v>Green waste, Autumn leaves, mix</v>
      </c>
      <c r="B6" s="29">
        <f>Calculations!C6</f>
        <v>1.6077417641246965</v>
      </c>
      <c r="C6" s="18">
        <f>Calculations!E6</f>
        <v>538.0512848274866</v>
      </c>
      <c r="D6" s="154">
        <f>'Raw data'!B6</f>
        <v>322</v>
      </c>
      <c r="E6" s="28">
        <f>'Raw data'!C6</f>
        <v>207.09</v>
      </c>
      <c r="F6" s="28" t="str">
        <f>'Raw data'!E6</f>
        <v>#NA</v>
      </c>
      <c r="G6" s="148">
        <f>Calculations!F6</f>
        <v>38.488896103351657</v>
      </c>
      <c r="H6" s="134" t="s">
        <v>155</v>
      </c>
      <c r="J6" s="29">
        <f>'Raw data'!H6</f>
        <v>7.19</v>
      </c>
      <c r="K6" s="28">
        <f>'Raw data'!I6</f>
        <v>7</v>
      </c>
      <c r="L6" s="134">
        <f>'Raw data'!J6</f>
        <v>0.1</v>
      </c>
      <c r="M6" s="28">
        <f>'Raw data'!K6</f>
        <v>50.118498191343356</v>
      </c>
      <c r="N6" s="28">
        <f>'Raw data'!L6</f>
        <v>49.881501808656644</v>
      </c>
      <c r="O6" s="28">
        <f>'Raw data'!M6</f>
        <v>92.36</v>
      </c>
      <c r="P6" s="134">
        <f>'Raw data'!N6</f>
        <v>7.6400000000000006</v>
      </c>
      <c r="Q6" s="28">
        <f>'Raw data'!O6</f>
        <v>470</v>
      </c>
      <c r="R6" s="28">
        <f>'Raw data'!P6</f>
        <v>17.7</v>
      </c>
      <c r="S6" s="28">
        <f>'Raw data'!Q6</f>
        <v>70.19</v>
      </c>
      <c r="T6" s="28">
        <f>'Raw data'!R6</f>
        <v>2.08</v>
      </c>
      <c r="U6" s="134">
        <f>Calculations!P6</f>
        <v>363.63</v>
      </c>
      <c r="V6" s="146">
        <f>Calculations!R6</f>
        <v>26.553672316384183</v>
      </c>
      <c r="W6" s="134">
        <f>'Raw data'!S6</f>
        <v>429</v>
      </c>
      <c r="X6" s="28">
        <f>'Raw data'!T6</f>
        <v>0.11</v>
      </c>
      <c r="Y6" s="134">
        <f>'Raw data'!U6</f>
        <v>0</v>
      </c>
      <c r="Z6" s="28">
        <f>'Raw data'!V6</f>
        <v>2.9768365992412038</v>
      </c>
      <c r="AA6" s="28">
        <f>'Raw data'!W6</f>
        <v>5.9585168385354805</v>
      </c>
      <c r="AB6" s="28">
        <f>'Raw data'!X6</f>
        <v>8.14</v>
      </c>
      <c r="AC6" s="28">
        <f>'Raw data'!Y6</f>
        <v>1.1399999999999999</v>
      </c>
      <c r="AD6" s="134">
        <f>'Raw data'!Z6</f>
        <v>0.59699999999999998</v>
      </c>
      <c r="AE6" s="28" t="str">
        <f>'Raw data'!AA6</f>
        <v>NA</v>
      </c>
      <c r="AF6" s="28">
        <f>'Raw data'!AB6</f>
        <v>98.7</v>
      </c>
      <c r="AG6" s="28">
        <f>'Raw data'!AC6</f>
        <v>0.49</v>
      </c>
      <c r="AH6" s="134">
        <f>'Raw data'!AD6</f>
        <v>40</v>
      </c>
      <c r="AI6" s="28">
        <f>'Raw data'!AE6</f>
        <v>0.91</v>
      </c>
      <c r="AJ6" s="28" t="str">
        <f>'Raw data'!AF6</f>
        <v>&lt;0.2</v>
      </c>
      <c r="AK6" s="28">
        <f>'Raw data'!AG6</f>
        <v>2.8</v>
      </c>
      <c r="AL6" s="28">
        <f>'Raw data'!AH6</f>
        <v>7.2</v>
      </c>
      <c r="AM6" s="28" t="str">
        <f>'Raw data'!AI6</f>
        <v>NA</v>
      </c>
      <c r="AN6" s="28" t="str">
        <f>'Raw data'!AJ6</f>
        <v>NA</v>
      </c>
      <c r="AO6" s="28" t="str">
        <f>'Raw data'!AK6</f>
        <v>&lt;1</v>
      </c>
      <c r="AP6" s="28" t="str">
        <f>'Raw data'!AL6</f>
        <v>&lt;0.01</v>
      </c>
      <c r="AQ6" s="134" t="str">
        <f>'Raw data'!AM6</f>
        <v>NA</v>
      </c>
      <c r="AR6" s="26">
        <f>'Raw data'!AN6</f>
        <v>0.01</v>
      </c>
      <c r="AS6" s="26">
        <f>'Raw data'!AO6</f>
        <v>1.35</v>
      </c>
      <c r="AT6" s="26" t="str">
        <f>'Raw data'!AP6</f>
        <v>&lt;0.002</v>
      </c>
      <c r="AU6" s="26" t="str">
        <f>'Raw data'!AQ6</f>
        <v>&lt;0.003</v>
      </c>
      <c r="AV6" s="26">
        <f>'Raw data'!AR6</f>
        <v>0.55000000000000004</v>
      </c>
      <c r="AW6" s="113">
        <f>'Raw data'!AS6</f>
        <v>0.65</v>
      </c>
    </row>
    <row r="7" spans="1:49" x14ac:dyDescent="0.3">
      <c r="A7" s="9" t="str">
        <f>'Raw data'!A7</f>
        <v>Green waste, Autumn leaves, oak</v>
      </c>
      <c r="B7" s="29"/>
      <c r="C7" s="116" t="s">
        <v>72</v>
      </c>
      <c r="D7" s="154" t="str">
        <f>'Raw data'!B7</f>
        <v>#NA</v>
      </c>
      <c r="E7" s="28">
        <f>'Raw data'!C7</f>
        <v>142.76</v>
      </c>
      <c r="F7" s="28" t="str">
        <f>'Raw data'!E7</f>
        <v>#NA</v>
      </c>
      <c r="G7" s="145" t="s">
        <v>72</v>
      </c>
      <c r="H7" s="131"/>
      <c r="J7" s="29">
        <f>'Raw data'!H7</f>
        <v>7.2</v>
      </c>
      <c r="K7" s="28">
        <f>'Raw data'!I7</f>
        <v>7.37</v>
      </c>
      <c r="L7" s="118">
        <f>'Raw data'!J7</f>
        <v>0.11</v>
      </c>
      <c r="M7" s="28">
        <f>'Raw data'!K7</f>
        <v>37.619999999999997</v>
      </c>
      <c r="N7" s="28">
        <f>'Raw data'!L7</f>
        <v>62.38</v>
      </c>
      <c r="O7" s="28">
        <f>'Raw data'!M7</f>
        <v>90.76</v>
      </c>
      <c r="P7" s="118">
        <f>'Raw data'!N7</f>
        <v>9.2399999999999949</v>
      </c>
      <c r="Q7" s="28">
        <f>'Raw data'!O7</f>
        <v>0</v>
      </c>
      <c r="R7" s="28">
        <f>'Raw data'!P7</f>
        <v>0</v>
      </c>
      <c r="S7" s="28">
        <f>'Raw data'!Q7</f>
        <v>0</v>
      </c>
      <c r="T7" s="28">
        <f>'Raw data'!R7</f>
        <v>0</v>
      </c>
      <c r="U7" s="118">
        <f>Calculations!P7</f>
        <v>907.6</v>
      </c>
      <c r="V7" s="131" t="e">
        <f>Calculations!R7</f>
        <v>#DIV/0!</v>
      </c>
      <c r="W7" s="118">
        <f>'Raw data'!S7</f>
        <v>0</v>
      </c>
      <c r="Y7" s="118">
        <f>'Raw data'!U7</f>
        <v>0</v>
      </c>
      <c r="Z7" s="28">
        <f>'Raw data'!V7</f>
        <v>0</v>
      </c>
      <c r="AA7" s="28">
        <f>'Raw data'!W7</f>
        <v>0</v>
      </c>
      <c r="AB7" s="28">
        <f>'Raw data'!X7</f>
        <v>0</v>
      </c>
      <c r="AC7" s="28">
        <f>'Raw data'!Y7</f>
        <v>0</v>
      </c>
      <c r="AD7" s="118">
        <f>'Raw data'!Z7</f>
        <v>0</v>
      </c>
      <c r="AE7" s="28">
        <f>'Raw data'!AA7</f>
        <v>0</v>
      </c>
      <c r="AF7" s="28">
        <f>'Raw data'!AB7</f>
        <v>0</v>
      </c>
      <c r="AG7" s="28">
        <f>'Raw data'!AC7</f>
        <v>0</v>
      </c>
      <c r="AH7" s="118">
        <f>'Raw data'!AD7</f>
        <v>0</v>
      </c>
      <c r="AI7" s="28">
        <f>'Raw data'!AE7</f>
        <v>0</v>
      </c>
      <c r="AJ7" s="28">
        <f>'Raw data'!AF7</f>
        <v>0</v>
      </c>
      <c r="AK7" s="28">
        <f>'Raw data'!AG7</f>
        <v>0</v>
      </c>
      <c r="AL7" s="28">
        <f>'Raw data'!AH7</f>
        <v>0</v>
      </c>
      <c r="AM7" s="28">
        <f>'Raw data'!AI7</f>
        <v>0</v>
      </c>
      <c r="AN7" s="28">
        <f>'Raw data'!AJ7</f>
        <v>0</v>
      </c>
      <c r="AO7" s="28">
        <f>'Raw data'!AK7</f>
        <v>0</v>
      </c>
      <c r="AP7" s="28">
        <f>'Raw data'!AL7</f>
        <v>0</v>
      </c>
      <c r="AQ7" s="118">
        <f>'Raw data'!AM7</f>
        <v>0</v>
      </c>
      <c r="AR7" s="26">
        <f>'Raw data'!AN7</f>
        <v>0</v>
      </c>
      <c r="AS7" s="26">
        <f>'Raw data'!AO7</f>
        <v>0</v>
      </c>
      <c r="AT7" s="26">
        <f>'Raw data'!AP7</f>
        <v>0</v>
      </c>
      <c r="AU7" s="26">
        <f>'Raw data'!AQ7</f>
        <v>0</v>
      </c>
      <c r="AV7" s="26">
        <f>'Raw data'!AR7</f>
        <v>0</v>
      </c>
      <c r="AW7" s="43">
        <f>'Raw data'!AS7</f>
        <v>0</v>
      </c>
    </row>
    <row r="8" spans="1:49" x14ac:dyDescent="0.3">
      <c r="A8" s="9" t="str">
        <f>'Raw data'!A8</f>
        <v>Green waste, Autumn leaves, maple</v>
      </c>
      <c r="B8" s="29"/>
      <c r="C8" s="116" t="s">
        <v>72</v>
      </c>
      <c r="D8" s="154" t="str">
        <f>'Raw data'!B8</f>
        <v>#NA</v>
      </c>
      <c r="E8" s="28">
        <f>'Raw data'!C8</f>
        <v>194.48</v>
      </c>
      <c r="F8" s="28" t="str">
        <f>'Raw data'!E8</f>
        <v>#NA</v>
      </c>
      <c r="G8" s="145" t="s">
        <v>72</v>
      </c>
      <c r="H8" s="131"/>
      <c r="J8" s="29">
        <f>'Raw data'!H8</f>
        <v>7.19</v>
      </c>
      <c r="K8" s="28">
        <f>'Raw data'!I8</f>
        <v>7.5</v>
      </c>
      <c r="L8" s="118">
        <f>'Raw data'!J8</f>
        <v>0.11</v>
      </c>
      <c r="M8" s="28">
        <f>'Raw data'!K8</f>
        <v>51.88</v>
      </c>
      <c r="N8" s="28">
        <f>'Raw data'!L8</f>
        <v>48.12</v>
      </c>
      <c r="O8" s="28">
        <f>'Raw data'!M8</f>
        <v>82.77</v>
      </c>
      <c r="P8" s="118">
        <f>'Raw data'!N8</f>
        <v>17.230000000000004</v>
      </c>
      <c r="Q8" s="28">
        <f>'Raw data'!O8</f>
        <v>0</v>
      </c>
      <c r="R8" s="28">
        <f>'Raw data'!P8</f>
        <v>0</v>
      </c>
      <c r="S8" s="28">
        <f>'Raw data'!Q8</f>
        <v>0</v>
      </c>
      <c r="T8" s="28">
        <f>'Raw data'!R8</f>
        <v>0</v>
      </c>
      <c r="U8" s="118">
        <f>Calculations!P8</f>
        <v>827.69999999999993</v>
      </c>
      <c r="V8" s="147" t="e">
        <f>Calculations!R8</f>
        <v>#DIV/0!</v>
      </c>
      <c r="W8" s="118">
        <f>'Raw data'!S8</f>
        <v>0</v>
      </c>
      <c r="Y8" s="118">
        <f>'Raw data'!U8</f>
        <v>0</v>
      </c>
      <c r="Z8" s="28">
        <f>'Raw data'!V8</f>
        <v>0</v>
      </c>
      <c r="AA8" s="28">
        <f>'Raw data'!W8</f>
        <v>0</v>
      </c>
      <c r="AB8" s="28">
        <f>'Raw data'!X8</f>
        <v>0</v>
      </c>
      <c r="AC8" s="28">
        <f>'Raw data'!Y8</f>
        <v>0</v>
      </c>
      <c r="AD8" s="118">
        <f>'Raw data'!Z8</f>
        <v>0</v>
      </c>
      <c r="AE8" s="28">
        <f>'Raw data'!AA8</f>
        <v>0</v>
      </c>
      <c r="AF8" s="28">
        <f>'Raw data'!AB8</f>
        <v>0</v>
      </c>
      <c r="AG8" s="28">
        <f>'Raw data'!AC8</f>
        <v>0</v>
      </c>
      <c r="AH8" s="118">
        <f>'Raw data'!AD8</f>
        <v>0</v>
      </c>
      <c r="AI8" s="28">
        <f>'Raw data'!AE8</f>
        <v>0</v>
      </c>
      <c r="AJ8" s="28">
        <f>'Raw data'!AF8</f>
        <v>0</v>
      </c>
      <c r="AK8" s="28">
        <f>'Raw data'!AG8</f>
        <v>0</v>
      </c>
      <c r="AL8" s="28">
        <f>'Raw data'!AH8</f>
        <v>0</v>
      </c>
      <c r="AM8" s="28">
        <f>'Raw data'!AI8</f>
        <v>0</v>
      </c>
      <c r="AN8" s="28">
        <f>'Raw data'!AJ8</f>
        <v>0</v>
      </c>
      <c r="AO8" s="28">
        <f>'Raw data'!AK8</f>
        <v>0</v>
      </c>
      <c r="AP8" s="28">
        <f>'Raw data'!AL8</f>
        <v>0</v>
      </c>
      <c r="AQ8" s="118">
        <f>'Raw data'!AM8</f>
        <v>0</v>
      </c>
      <c r="AR8" s="26">
        <f>'Raw data'!AN8</f>
        <v>0</v>
      </c>
      <c r="AS8" s="26">
        <f>'Raw data'!AO8</f>
        <v>0</v>
      </c>
      <c r="AT8" s="26">
        <f>'Raw data'!AP8</f>
        <v>0</v>
      </c>
      <c r="AU8" s="26">
        <f>'Raw data'!AQ8</f>
        <v>0</v>
      </c>
      <c r="AV8" s="26">
        <f>'Raw data'!AR8</f>
        <v>0</v>
      </c>
      <c r="AW8" s="43">
        <f>'Raw data'!AS8</f>
        <v>0</v>
      </c>
    </row>
    <row r="9" spans="1:49" x14ac:dyDescent="0.3">
      <c r="A9" s="9" t="str">
        <f>'Raw data'!A9</f>
        <v>Green waste, Autumn leaves, linden</v>
      </c>
      <c r="B9" s="29"/>
      <c r="C9" s="116" t="s">
        <v>72</v>
      </c>
      <c r="D9" s="154" t="str">
        <f>'Raw data'!B9</f>
        <v>#NA</v>
      </c>
      <c r="E9" s="28">
        <f>'Raw data'!C9</f>
        <v>234.23</v>
      </c>
      <c r="F9" s="28" t="str">
        <f>'Raw data'!E9</f>
        <v>#NA</v>
      </c>
      <c r="G9" s="145" t="s">
        <v>72</v>
      </c>
      <c r="H9" s="131"/>
      <c r="J9" s="29">
        <f>'Raw data'!H9</f>
        <v>7.25</v>
      </c>
      <c r="K9" s="28">
        <f>'Raw data'!I9</f>
        <v>7.32</v>
      </c>
      <c r="L9" s="118">
        <f>'Raw data'!J9</f>
        <v>0.1</v>
      </c>
      <c r="M9" s="28">
        <f>'Raw data'!K9</f>
        <v>69.72</v>
      </c>
      <c r="N9" s="28">
        <f>'Raw data'!L9</f>
        <v>30.28</v>
      </c>
      <c r="O9" s="28">
        <f>'Raw data'!M9</f>
        <v>87.57</v>
      </c>
      <c r="P9" s="118">
        <f>'Raw data'!N9</f>
        <v>12.430000000000007</v>
      </c>
      <c r="Q9" s="28">
        <f>'Raw data'!O9</f>
        <v>0</v>
      </c>
      <c r="R9" s="28">
        <f>'Raw data'!P9</f>
        <v>0</v>
      </c>
      <c r="S9" s="28">
        <f>'Raw data'!Q9</f>
        <v>0</v>
      </c>
      <c r="T9" s="28">
        <f>'Raw data'!R9</f>
        <v>0</v>
      </c>
      <c r="U9" s="118">
        <f>Calculations!P9</f>
        <v>875.69999999999993</v>
      </c>
      <c r="V9" s="131" t="e">
        <f>Calculations!R9</f>
        <v>#DIV/0!</v>
      </c>
      <c r="W9" s="118">
        <f>'Raw data'!S9</f>
        <v>0</v>
      </c>
      <c r="Y9" s="118">
        <f>'Raw data'!U9</f>
        <v>0</v>
      </c>
      <c r="Z9" s="28">
        <f>'Raw data'!V9</f>
        <v>0</v>
      </c>
      <c r="AA9" s="28">
        <f>'Raw data'!W9</f>
        <v>0</v>
      </c>
      <c r="AB9" s="28">
        <f>'Raw data'!X9</f>
        <v>0</v>
      </c>
      <c r="AC9" s="28">
        <f>'Raw data'!Y9</f>
        <v>0</v>
      </c>
      <c r="AD9" s="118">
        <f>'Raw data'!Z9</f>
        <v>0</v>
      </c>
      <c r="AE9" s="28">
        <f>'Raw data'!AA9</f>
        <v>0</v>
      </c>
      <c r="AF9" s="28">
        <f>'Raw data'!AB9</f>
        <v>0</v>
      </c>
      <c r="AG9" s="28">
        <f>'Raw data'!AC9</f>
        <v>0</v>
      </c>
      <c r="AH9" s="118">
        <f>'Raw data'!AD9</f>
        <v>0</v>
      </c>
      <c r="AI9" s="28">
        <f>'Raw data'!AE9</f>
        <v>0</v>
      </c>
      <c r="AJ9" s="28">
        <f>'Raw data'!AF9</f>
        <v>0</v>
      </c>
      <c r="AK9" s="28">
        <f>'Raw data'!AG9</f>
        <v>0</v>
      </c>
      <c r="AL9" s="28">
        <f>'Raw data'!AH9</f>
        <v>0</v>
      </c>
      <c r="AM9" s="28">
        <f>'Raw data'!AI9</f>
        <v>0</v>
      </c>
      <c r="AN9" s="28">
        <f>'Raw data'!AJ9</f>
        <v>0</v>
      </c>
      <c r="AO9" s="28">
        <f>'Raw data'!AK9</f>
        <v>0</v>
      </c>
      <c r="AP9" s="28">
        <f>'Raw data'!AL9</f>
        <v>0</v>
      </c>
      <c r="AQ9" s="185">
        <f>'Raw data'!AM9</f>
        <v>0</v>
      </c>
      <c r="AR9" s="26">
        <f>'Raw data'!AN9</f>
        <v>0</v>
      </c>
      <c r="AS9" s="26">
        <f>'Raw data'!AO9</f>
        <v>0</v>
      </c>
      <c r="AT9" s="26">
        <f>'Raw data'!AP9</f>
        <v>0</v>
      </c>
      <c r="AU9" s="26">
        <f>'Raw data'!AQ9</f>
        <v>0</v>
      </c>
      <c r="AV9" s="26">
        <f>'Raw data'!AR9</f>
        <v>0</v>
      </c>
      <c r="AW9" s="43">
        <f>'Raw data'!AS9</f>
        <v>0</v>
      </c>
    </row>
    <row r="10" spans="1:49" x14ac:dyDescent="0.3">
      <c r="A10" s="9" t="str">
        <f>'Raw data'!A10</f>
        <v>Green waste, Summer leaves, mix</v>
      </c>
      <c r="B10" s="29">
        <f>Calculations!C10</f>
        <v>1.5353813073685276</v>
      </c>
      <c r="C10" s="116">
        <f>Calculations!E10</f>
        <v>510.63457578984736</v>
      </c>
      <c r="D10" s="154">
        <f>Calculations!D10</f>
        <v>405.41</v>
      </c>
      <c r="E10" s="28">
        <f>'Raw data'!C10</f>
        <v>220.02</v>
      </c>
      <c r="F10" s="28">
        <f>'Raw data'!E10</f>
        <v>67.7</v>
      </c>
      <c r="G10" s="145">
        <f>Calculations!F10</f>
        <v>43.087564068624616</v>
      </c>
      <c r="H10" s="131">
        <f>'Raw data'!F10</f>
        <v>36.36</v>
      </c>
      <c r="I10" s="29" t="s">
        <v>155</v>
      </c>
      <c r="J10" s="29">
        <f>'Raw data'!H10</f>
        <v>7.21</v>
      </c>
      <c r="K10" s="28">
        <f>'Raw data'!I10</f>
        <v>7.15</v>
      </c>
      <c r="L10" s="185">
        <f>'Raw data'!J10</f>
        <v>0.16</v>
      </c>
      <c r="M10" s="28">
        <f>'Raw data'!K10</f>
        <v>50.72</v>
      </c>
      <c r="N10" s="28">
        <f>'Raw data'!L10</f>
        <v>49.28</v>
      </c>
      <c r="O10" s="28">
        <f>'Raw data'!M10</f>
        <v>93.9</v>
      </c>
      <c r="P10" s="118">
        <f>'Raw data'!N10</f>
        <v>6.0999999999999943</v>
      </c>
      <c r="Q10" s="28">
        <f>Calculations!L10</f>
        <v>483.47</v>
      </c>
      <c r="R10" s="28">
        <f>Calculations!M10</f>
        <v>20.931000000000004</v>
      </c>
      <c r="S10" s="28">
        <f>Calculations!N10</f>
        <v>61.243000000000002</v>
      </c>
      <c r="T10" s="28" t="str">
        <f>Calculations!O10</f>
        <v>&lt;2</v>
      </c>
      <c r="U10" s="118">
        <f>Calculations!P10</f>
        <v>373.35599999999988</v>
      </c>
      <c r="V10" s="147">
        <f>Calculations!R10</f>
        <v>23.098275285461753</v>
      </c>
      <c r="W10" s="118">
        <f>Calculations!Q10</f>
        <v>457.57000000000005</v>
      </c>
      <c r="X10" s="28">
        <f>'Raw data'!T10</f>
        <v>1.0000000000000001E-18</v>
      </c>
      <c r="Y10" s="118">
        <f>'Raw data'!U10</f>
        <v>0</v>
      </c>
      <c r="Z10" s="28">
        <f>Calculations!U10</f>
        <v>2.0021000000000004</v>
      </c>
      <c r="AA10" s="28">
        <f>Calculations!V10</f>
        <v>9.8938000000000006</v>
      </c>
      <c r="AB10" s="28">
        <f>Calculations!W10</f>
        <v>13.663</v>
      </c>
      <c r="AC10" s="28">
        <f>Calculations!X10</f>
        <v>0</v>
      </c>
      <c r="AD10" s="28">
        <f>Calculations!Y10</f>
        <v>0</v>
      </c>
      <c r="AE10" s="184">
        <f>Calculations!Z10</f>
        <v>94.600999999999999</v>
      </c>
      <c r="AF10" s="28">
        <f>Calculations!AA10</f>
        <v>233.65999999999997</v>
      </c>
      <c r="AG10" s="28">
        <f>Calculations!AB10</f>
        <v>0</v>
      </c>
      <c r="AH10" s="28" t="str">
        <f>Calculations!AC10</f>
        <v>&lt; 50</v>
      </c>
      <c r="AI10" s="184" t="str">
        <f>Calculations!AD10</f>
        <v>&lt; 50</v>
      </c>
      <c r="AJ10" s="28" t="str">
        <f>Calculations!AE10</f>
        <v>&lt; 50</v>
      </c>
      <c r="AK10" s="28">
        <f>Calculations!AF10</f>
        <v>0</v>
      </c>
      <c r="AL10" s="28">
        <f>Calculations!AG10</f>
        <v>16.157699999999998</v>
      </c>
      <c r="AM10" s="28">
        <f>Calculations!AH10</f>
        <v>0</v>
      </c>
      <c r="AN10" s="28">
        <f>Calculations!AI10</f>
        <v>0</v>
      </c>
      <c r="AO10" s="28">
        <f>Calculations!AJ10</f>
        <v>0</v>
      </c>
      <c r="AP10" s="28">
        <f>Calculations!AK10</f>
        <v>0</v>
      </c>
      <c r="AQ10" s="185">
        <f>Calculations!AL10</f>
        <v>1.2494000000000001</v>
      </c>
      <c r="AR10" s="26">
        <f>'Raw data'!AN10</f>
        <v>0</v>
      </c>
      <c r="AS10" s="26">
        <f>'Raw data'!AO10</f>
        <v>0</v>
      </c>
      <c r="AT10" s="26">
        <f>'Raw data'!AP10</f>
        <v>0</v>
      </c>
      <c r="AU10" s="26">
        <f>'Raw data'!AQ10</f>
        <v>0</v>
      </c>
      <c r="AV10" s="26">
        <f>'Raw data'!AR10</f>
        <v>0</v>
      </c>
      <c r="AW10" s="43">
        <f>'Raw data'!AS10</f>
        <v>0</v>
      </c>
    </row>
    <row r="11" spans="1:49" x14ac:dyDescent="0.3">
      <c r="A11" s="9" t="str">
        <f>'Raw data'!A11</f>
        <v>Green waste, Summer leaves, oak</v>
      </c>
      <c r="B11" s="29">
        <f>Calculations!C11</f>
        <v>1.5449982325910214</v>
      </c>
      <c r="C11" s="116">
        <f>Calculations!E11</f>
        <v>511.35383527748326</v>
      </c>
      <c r="D11" s="154">
        <f>'Raw data'!B11</f>
        <v>225</v>
      </c>
      <c r="E11" s="28">
        <f>'Raw data'!C11</f>
        <v>226.19</v>
      </c>
      <c r="F11" s="28">
        <f>'Raw data'!E11</f>
        <v>68.599999999999994</v>
      </c>
      <c r="G11" s="145">
        <f>Calculations!F11</f>
        <v>44.233558916647077</v>
      </c>
      <c r="H11" s="185">
        <f>'Raw data'!F11</f>
        <v>36.54</v>
      </c>
      <c r="I11" s="28">
        <f>'Raw data'!G11</f>
        <v>5.62</v>
      </c>
      <c r="J11" s="29">
        <f>'Raw data'!H11</f>
        <v>7.21</v>
      </c>
      <c r="K11" s="28">
        <f>'Raw data'!I11</f>
        <v>7.15</v>
      </c>
      <c r="L11" s="185">
        <f>'Raw data'!J11</f>
        <v>0.19</v>
      </c>
      <c r="M11" s="28">
        <f>'Raw data'!K11</f>
        <v>48.9</v>
      </c>
      <c r="N11" s="28">
        <f>'Raw data'!L11</f>
        <v>51.1</v>
      </c>
      <c r="O11" s="28">
        <f>'Raw data'!M11</f>
        <v>94.3</v>
      </c>
      <c r="P11" s="118">
        <f>'Raw data'!N11</f>
        <v>5.7000000000000028</v>
      </c>
      <c r="Q11" s="28">
        <f>'Raw data'!O11</f>
        <v>485</v>
      </c>
      <c r="R11" s="28">
        <f>'Raw data'!P11</f>
        <v>23.1</v>
      </c>
      <c r="S11" s="28">
        <f>'Raw data'!Q11</f>
        <v>62.1</v>
      </c>
      <c r="T11" s="28" t="str">
        <f>'Raw data'!R11</f>
        <v>&lt; 2</v>
      </c>
      <c r="U11" s="118">
        <f>Calculations!P11</f>
        <v>372.79999999999995</v>
      </c>
      <c r="V11" s="147">
        <f>Calculations!R11</f>
        <v>20.995670995670995</v>
      </c>
      <c r="W11" s="118">
        <f>'Raw data'!S11</f>
        <v>458</v>
      </c>
      <c r="X11" s="28">
        <f>'Raw data'!T11</f>
        <v>1.0000000000000001E-18</v>
      </c>
      <c r="Y11" s="118">
        <f>'Raw data'!U11</f>
        <v>0</v>
      </c>
      <c r="Z11" s="28">
        <f>'Raw data'!V11</f>
        <v>1.96</v>
      </c>
      <c r="AA11" s="28">
        <f>'Raw data'!W11</f>
        <v>9.94</v>
      </c>
      <c r="AB11" s="28">
        <f>'Raw data'!X11</f>
        <v>13.2</v>
      </c>
      <c r="AC11" s="28">
        <f>'Raw data'!Y11</f>
        <v>0</v>
      </c>
      <c r="AD11" s="118">
        <f>'Raw data'!Z11</f>
        <v>0</v>
      </c>
      <c r="AE11" s="28">
        <f>'Raw data'!AA11</f>
        <v>150</v>
      </c>
      <c r="AF11" s="28">
        <f>'Raw data'!AB11</f>
        <v>267</v>
      </c>
      <c r="AG11" s="28">
        <f>'Raw data'!AC11</f>
        <v>0</v>
      </c>
      <c r="AH11" s="118" t="str">
        <f>'Raw data'!AD11</f>
        <v>&lt; 50</v>
      </c>
      <c r="AI11" s="28" t="str">
        <f>'Raw data'!AE11</f>
        <v>&lt; 50</v>
      </c>
      <c r="AJ11" s="28" t="str">
        <f>'Raw data'!AF11</f>
        <v>&lt; 50</v>
      </c>
      <c r="AK11" s="28">
        <f>'Raw data'!AG11</f>
        <v>0</v>
      </c>
      <c r="AL11" s="28">
        <f>'Raw data'!AH11</f>
        <v>14</v>
      </c>
      <c r="AM11" s="28">
        <f>'Raw data'!AI11</f>
        <v>0</v>
      </c>
      <c r="AN11" s="28">
        <f>'Raw data'!AJ11</f>
        <v>0</v>
      </c>
      <c r="AO11" s="28">
        <f>'Raw data'!AK11</f>
        <v>0</v>
      </c>
      <c r="AP11" s="28">
        <f>'Raw data'!AL11</f>
        <v>0</v>
      </c>
      <c r="AQ11" s="118">
        <f>'Raw data'!AM11</f>
        <v>1.0900000000000001</v>
      </c>
      <c r="AR11" s="26">
        <f>'Raw data'!AN11</f>
        <v>0</v>
      </c>
      <c r="AS11" s="26">
        <f>'Raw data'!AO11</f>
        <v>0</v>
      </c>
      <c r="AT11" s="26">
        <f>'Raw data'!AP11</f>
        <v>0</v>
      </c>
      <c r="AU11" s="26">
        <f>'Raw data'!AQ11</f>
        <v>0</v>
      </c>
      <c r="AV11" s="26">
        <f>'Raw data'!AR11</f>
        <v>0</v>
      </c>
      <c r="AW11" s="43">
        <f>'Raw data'!AS11</f>
        <v>0</v>
      </c>
    </row>
    <row r="12" spans="1:49" x14ac:dyDescent="0.3">
      <c r="A12" s="9" t="str">
        <f>'Raw data'!A12</f>
        <v>Green waste, Summer leaves, maple</v>
      </c>
      <c r="B12" s="29">
        <f>Calculations!C12</f>
        <v>1.5435185185185185</v>
      </c>
      <c r="C12" s="116">
        <f>Calculations!E12</f>
        <v>518.69301994301998</v>
      </c>
      <c r="D12" s="154">
        <f>'Raw data'!B12</f>
        <v>552</v>
      </c>
      <c r="E12" s="28">
        <f>'Raw data'!C12</f>
        <v>215.92</v>
      </c>
      <c r="F12" s="28">
        <f>'Raw data'!E12</f>
        <v>67</v>
      </c>
      <c r="G12" s="145">
        <f>Calculations!F12</f>
        <v>41.62770496192902</v>
      </c>
      <c r="H12" s="185">
        <f>'Raw data'!F12</f>
        <v>36.35</v>
      </c>
      <c r="I12" s="28">
        <f>'Raw data'!G12</f>
        <v>4.82</v>
      </c>
      <c r="J12" s="29">
        <f>'Raw data'!H12</f>
        <v>7.21</v>
      </c>
      <c r="K12" s="28">
        <f>'Raw data'!I12</f>
        <v>7.14</v>
      </c>
      <c r="L12" s="185">
        <f>'Raw data'!J12</f>
        <v>0.21</v>
      </c>
      <c r="M12" s="28">
        <f>'Raw data'!K12</f>
        <v>47.6</v>
      </c>
      <c r="N12" s="28">
        <f>'Raw data'!L12</f>
        <v>52.4</v>
      </c>
      <c r="O12" s="28">
        <f>'Raw data'!M12</f>
        <v>93.6</v>
      </c>
      <c r="P12" s="118">
        <f>'Raw data'!N12</f>
        <v>6.4000000000000057</v>
      </c>
      <c r="Q12" s="28">
        <f>'Raw data'!O12</f>
        <v>494</v>
      </c>
      <c r="R12" s="28">
        <f>'Raw data'!P12</f>
        <v>16.8</v>
      </c>
      <c r="S12" s="28">
        <f>'Raw data'!Q12</f>
        <v>58.2</v>
      </c>
      <c r="T12" s="28" t="str">
        <f>'Raw data'!R12</f>
        <v>&lt; 2</v>
      </c>
      <c r="U12" s="118">
        <f>Calculations!P12</f>
        <v>367</v>
      </c>
      <c r="V12" s="147">
        <f>Calculations!R12</f>
        <v>29.404761904761905</v>
      </c>
      <c r="W12" s="118">
        <f>'Raw data'!S12</f>
        <v>477</v>
      </c>
      <c r="X12" s="28">
        <f>'Raw data'!T12</f>
        <v>1.0000000000000001E-18</v>
      </c>
      <c r="Y12" s="118">
        <f>'Raw data'!U12</f>
        <v>0</v>
      </c>
      <c r="Z12" s="28">
        <f>'Raw data'!V12</f>
        <v>1.83</v>
      </c>
      <c r="AA12" s="28">
        <f>'Raw data'!W12</f>
        <v>11.2</v>
      </c>
      <c r="AB12" s="28">
        <f>'Raw data'!X12</f>
        <v>13.3</v>
      </c>
      <c r="AC12" s="28">
        <f>'Raw data'!Y12</f>
        <v>0</v>
      </c>
      <c r="AD12" s="118">
        <f>'Raw data'!Z12</f>
        <v>0</v>
      </c>
      <c r="AE12" s="28">
        <f>'Raw data'!AA12</f>
        <v>46.7</v>
      </c>
      <c r="AF12" s="28">
        <f>'Raw data'!AB12</f>
        <v>129</v>
      </c>
      <c r="AG12" s="28">
        <f>'Raw data'!AC12</f>
        <v>0</v>
      </c>
      <c r="AH12" s="118" t="str">
        <f>'Raw data'!AD12</f>
        <v>&lt; 50</v>
      </c>
      <c r="AI12" s="28" t="str">
        <f>'Raw data'!AE12</f>
        <v>&lt; 50</v>
      </c>
      <c r="AJ12" s="28" t="str">
        <f>'Raw data'!AF12</f>
        <v>&lt; 50</v>
      </c>
      <c r="AK12" s="28">
        <f>'Raw data'!AG12</f>
        <v>0</v>
      </c>
      <c r="AL12" s="28" t="str">
        <f>'Raw data'!AH12</f>
        <v>&lt; 10</v>
      </c>
      <c r="AM12" s="28">
        <f>'Raw data'!AI12</f>
        <v>0</v>
      </c>
      <c r="AN12" s="28">
        <f>'Raw data'!AJ12</f>
        <v>0</v>
      </c>
      <c r="AO12" s="28">
        <f>'Raw data'!AK12</f>
        <v>0</v>
      </c>
      <c r="AP12" s="28">
        <f>'Raw data'!AL12</f>
        <v>0</v>
      </c>
      <c r="AQ12" s="118">
        <f>'Raw data'!AM12</f>
        <v>1.87</v>
      </c>
      <c r="AR12" s="26">
        <f>'Raw data'!AN12</f>
        <v>0</v>
      </c>
      <c r="AS12" s="26">
        <f>'Raw data'!AO12</f>
        <v>0</v>
      </c>
      <c r="AT12" s="26">
        <f>'Raw data'!AP12</f>
        <v>0</v>
      </c>
      <c r="AU12" s="26">
        <f>'Raw data'!AQ12</f>
        <v>0</v>
      </c>
      <c r="AV12" s="26">
        <f>'Raw data'!AR12</f>
        <v>0</v>
      </c>
      <c r="AW12" s="43">
        <f>'Raw data'!AS12</f>
        <v>0</v>
      </c>
    </row>
    <row r="13" spans="1:49" x14ac:dyDescent="0.3">
      <c r="A13" s="9" t="str">
        <f>'Raw data'!A13</f>
        <v>Green waste, Summer leaves, linden</v>
      </c>
      <c r="B13" s="29">
        <f>Calculations!C13</f>
        <v>1.5218224322813438</v>
      </c>
      <c r="C13" s="116">
        <f>Calculations!E13</f>
        <v>505.35930273923873</v>
      </c>
      <c r="D13" s="154">
        <f>'Raw data'!B13</f>
        <v>488</v>
      </c>
      <c r="E13" s="28">
        <f>'Raw data'!C13</f>
        <v>268.58</v>
      </c>
      <c r="F13" s="28">
        <f>'Raw data'!E13</f>
        <v>67.599999999999994</v>
      </c>
      <c r="G13" s="145">
        <f>Calculations!F13</f>
        <v>53.146345292190077</v>
      </c>
      <c r="H13" s="185">
        <f>'Raw data'!F13</f>
        <v>44.55</v>
      </c>
      <c r="I13" s="28">
        <f>'Raw data'!G13</f>
        <v>5.01</v>
      </c>
      <c r="J13" s="29">
        <f>'Raw data'!H13</f>
        <v>7.21</v>
      </c>
      <c r="K13" s="28">
        <f>'Raw data'!I13</f>
        <v>7.18</v>
      </c>
      <c r="L13" s="185">
        <f>'Raw data'!J13</f>
        <v>0.17</v>
      </c>
      <c r="M13" s="28">
        <f>'Raw data'!K13</f>
        <v>54.2</v>
      </c>
      <c r="N13" s="28">
        <f>'Raw data'!L13</f>
        <v>45.8</v>
      </c>
      <c r="O13" s="28">
        <f>'Raw data'!M13</f>
        <v>93.7</v>
      </c>
      <c r="P13" s="118">
        <f>'Raw data'!N13</f>
        <v>6.2999999999999972</v>
      </c>
      <c r="Q13" s="28">
        <f>'Raw data'!O13</f>
        <v>476</v>
      </c>
      <c r="R13" s="28">
        <f>'Raw data'!P13</f>
        <v>21.3</v>
      </c>
      <c r="S13" s="28">
        <f>'Raw data'!Q13</f>
        <v>62.2</v>
      </c>
      <c r="T13" s="28" t="str">
        <f>'Raw data'!R13</f>
        <v>&lt; 2</v>
      </c>
      <c r="U13" s="118">
        <f>Calculations!P13</f>
        <v>377.5</v>
      </c>
      <c r="V13" s="131">
        <f>Calculations!R13</f>
        <v>22.347417840375588</v>
      </c>
      <c r="W13" s="118">
        <f>'Raw data'!S13</f>
        <v>446</v>
      </c>
      <c r="X13" s="28">
        <f>'Raw data'!T13</f>
        <v>1.0000000000000001E-18</v>
      </c>
      <c r="Y13" s="118">
        <f>'Raw data'!U13</f>
        <v>0</v>
      </c>
      <c r="Z13" s="28">
        <f>'Raw data'!V13</f>
        <v>2.14</v>
      </c>
      <c r="AA13" s="28">
        <f>'Raw data'!W13</f>
        <v>9.1</v>
      </c>
      <c r="AB13" s="28">
        <f>'Raw data'!X13</f>
        <v>14.3</v>
      </c>
      <c r="AC13" s="28">
        <f>'Raw data'!Y13</f>
        <v>0</v>
      </c>
      <c r="AD13" s="118">
        <f>'Raw data'!Z13</f>
        <v>0</v>
      </c>
      <c r="AE13" s="28">
        <f>'Raw data'!AA13</f>
        <v>70.900000000000006</v>
      </c>
      <c r="AF13" s="28">
        <f>'Raw data'!AB13</f>
        <v>263</v>
      </c>
      <c r="AG13" s="28">
        <f>'Raw data'!AC13</f>
        <v>0</v>
      </c>
      <c r="AH13" s="118">
        <f>'Raw data'!AD13</f>
        <v>66.3</v>
      </c>
      <c r="AI13" s="28" t="str">
        <f>'Raw data'!AE13</f>
        <v>&lt; 50</v>
      </c>
      <c r="AJ13" s="28" t="str">
        <f>'Raw data'!AF13</f>
        <v>&lt; 50</v>
      </c>
      <c r="AK13" s="28">
        <f>'Raw data'!AG13</f>
        <v>0</v>
      </c>
      <c r="AL13" s="28">
        <f>'Raw data'!AH13</f>
        <v>21.7</v>
      </c>
      <c r="AM13" s="28">
        <f>'Raw data'!AI13</f>
        <v>0</v>
      </c>
      <c r="AN13" s="28">
        <f>'Raw data'!AJ13</f>
        <v>0</v>
      </c>
      <c r="AO13" s="28">
        <f>'Raw data'!AK13</f>
        <v>0</v>
      </c>
      <c r="AP13" s="28">
        <f>'Raw data'!AL13</f>
        <v>0</v>
      </c>
      <c r="AQ13" s="118">
        <f>'Raw data'!AM13</f>
        <v>1.04</v>
      </c>
      <c r="AR13" s="26">
        <f>'Raw data'!AN13</f>
        <v>0</v>
      </c>
      <c r="AS13" s="26">
        <f>'Raw data'!AO13</f>
        <v>0</v>
      </c>
      <c r="AT13" s="26">
        <f>'Raw data'!AP13</f>
        <v>0</v>
      </c>
      <c r="AU13" s="26">
        <f>'Raw data'!AQ13</f>
        <v>0</v>
      </c>
      <c r="AV13" s="26">
        <f>'Raw data'!AR13</f>
        <v>0</v>
      </c>
      <c r="AW13" s="43">
        <f>'Raw data'!AS13</f>
        <v>0</v>
      </c>
    </row>
    <row r="14" spans="1:49" x14ac:dyDescent="0.3">
      <c r="A14" s="9" t="str">
        <f>'Raw data'!A14</f>
        <v>Green waste, Wildflower meadow</v>
      </c>
      <c r="B14" s="29">
        <f>Calculations!C14</f>
        <v>1.4523438658952679</v>
      </c>
      <c r="C14" s="116">
        <f>Calculations!E14</f>
        <v>496.69479606188463</v>
      </c>
      <c r="D14" s="154">
        <f>'Raw data'!B14</f>
        <v>0</v>
      </c>
      <c r="E14" s="28">
        <f>'Raw data'!C14</f>
        <v>208.02</v>
      </c>
      <c r="F14" s="28">
        <f>'Raw data'!E14</f>
        <v>58.8</v>
      </c>
      <c r="G14" s="145">
        <f>Calculations!F14</f>
        <v>41.880849497380723</v>
      </c>
      <c r="H14" s="185">
        <f>'Raw data'!F14</f>
        <v>43.45</v>
      </c>
      <c r="I14" s="28">
        <f>'Raw data'!G14</f>
        <v>0</v>
      </c>
      <c r="J14" s="29">
        <f>'Raw data'!H14</f>
        <v>7.29</v>
      </c>
      <c r="K14" s="28">
        <f>'Raw data'!I14</f>
        <v>7.04</v>
      </c>
      <c r="L14" s="118">
        <f>'Raw data'!J14</f>
        <v>0.1</v>
      </c>
      <c r="M14" s="28">
        <f>'Raw data'!K14</f>
        <v>54.62</v>
      </c>
      <c r="N14" s="28">
        <f>'Raw data'!L14</f>
        <v>45.38</v>
      </c>
      <c r="O14" s="28">
        <f>'Raw data'!M14</f>
        <v>90.06</v>
      </c>
      <c r="P14" s="118">
        <f>'Raw data'!N14</f>
        <v>9.9399999999999977</v>
      </c>
      <c r="Q14" s="28">
        <f>'Raw data'!O14</f>
        <v>430</v>
      </c>
      <c r="R14" s="28">
        <f>'Raw data'!P14</f>
        <v>7.7</v>
      </c>
      <c r="S14" s="28">
        <f>'Raw data'!Q14</f>
        <v>67.400000000000006</v>
      </c>
      <c r="T14" s="28">
        <f>'Raw data'!R14</f>
        <v>1.8</v>
      </c>
      <c r="U14" s="118">
        <f>Calculations!P14</f>
        <v>393.70000000000005</v>
      </c>
      <c r="V14" s="147">
        <f>Calculations!R14</f>
        <v>55.844155844155843</v>
      </c>
      <c r="W14" s="118">
        <f>'Raw data'!S14</f>
        <v>396</v>
      </c>
      <c r="X14" s="28">
        <f>'Raw data'!T14</f>
        <v>0</v>
      </c>
      <c r="Y14" s="118">
        <f>'Raw data'!U14</f>
        <v>0</v>
      </c>
      <c r="Z14" s="28">
        <f>'Raw data'!V14</f>
        <v>3.22</v>
      </c>
      <c r="AA14" s="28">
        <f>'Raw data'!W14</f>
        <v>6.37</v>
      </c>
      <c r="AB14" s="28">
        <f>'Raw data'!X14</f>
        <v>23.74</v>
      </c>
      <c r="AC14" s="28">
        <f>'Raw data'!Y14</f>
        <v>2.15</v>
      </c>
      <c r="AD14" s="118">
        <f>'Raw data'!Z14</f>
        <v>1.63</v>
      </c>
      <c r="AE14" s="28">
        <f>'Raw data'!AA14</f>
        <v>154</v>
      </c>
      <c r="AF14" s="28">
        <f>'Raw data'!AB14</f>
        <v>388</v>
      </c>
      <c r="AG14" s="28">
        <f>'Raw data'!AC14</f>
        <v>2.2999999999999998</v>
      </c>
      <c r="AH14" s="118">
        <f>'Raw data'!AD14</f>
        <v>91</v>
      </c>
      <c r="AI14" s="28">
        <f>'Raw data'!AE14</f>
        <v>1.8</v>
      </c>
      <c r="AJ14" s="28">
        <f>'Raw data'!AF14</f>
        <v>0.91</v>
      </c>
      <c r="AK14" s="28">
        <f>'Raw data'!AG14</f>
        <v>1.3</v>
      </c>
      <c r="AL14" s="28">
        <f>'Raw data'!AH14</f>
        <v>10</v>
      </c>
      <c r="AM14" s="28" t="str">
        <f>'Raw data'!AI14</f>
        <v>NA</v>
      </c>
      <c r="AN14" s="28" t="str">
        <f>'Raw data'!AJ14</f>
        <v>NA</v>
      </c>
      <c r="AO14" s="28">
        <f>'Raw data'!AK14</f>
        <v>2.4</v>
      </c>
      <c r="AP14" s="28">
        <f>'Raw data'!AL14</f>
        <v>0.3</v>
      </c>
      <c r="AQ14" s="118" t="str">
        <f>'Raw data'!AM14</f>
        <v>NA</v>
      </c>
      <c r="AR14" s="26" t="str">
        <f>'Raw data'!AN14</f>
        <v>&lt;0.001</v>
      </c>
      <c r="AS14" s="26">
        <f>'Raw data'!AO14</f>
        <v>1.9</v>
      </c>
      <c r="AT14" s="26">
        <f>'Raw data'!AP14</f>
        <v>0.01</v>
      </c>
      <c r="AU14" s="26">
        <f>'Raw data'!AQ14</f>
        <v>0.03</v>
      </c>
      <c r="AV14" s="26">
        <f>'Raw data'!AR14</f>
        <v>0.8</v>
      </c>
      <c r="AW14" s="43">
        <f>'Raw data'!AS14</f>
        <v>1.6</v>
      </c>
    </row>
    <row r="15" spans="1:49" x14ac:dyDescent="0.3">
      <c r="A15" s="9">
        <f>'Raw data'!A15</f>
        <v>0</v>
      </c>
      <c r="B15" s="124"/>
      <c r="C15" s="135"/>
      <c r="D15" s="154">
        <f>'Raw data'!B15</f>
        <v>0</v>
      </c>
      <c r="E15" s="28">
        <f>'Raw data'!C15</f>
        <v>0</v>
      </c>
      <c r="G15" s="145"/>
      <c r="H15" s="131"/>
      <c r="J15" s="29">
        <f>'Raw data'!H15</f>
        <v>0</v>
      </c>
      <c r="K15" s="28">
        <f>'Raw data'!I15</f>
        <v>0</v>
      </c>
      <c r="L15" s="118">
        <f>'Raw data'!J15</f>
        <v>0</v>
      </c>
      <c r="M15" s="28">
        <f>'Raw data'!K15</f>
        <v>0</v>
      </c>
      <c r="N15" s="28">
        <f>'Raw data'!L15</f>
        <v>0</v>
      </c>
      <c r="O15" s="28">
        <f>'Raw data'!M15</f>
        <v>0</v>
      </c>
      <c r="P15" s="118">
        <f>'Raw data'!N15</f>
        <v>0</v>
      </c>
      <c r="Q15" s="28">
        <f>'Raw data'!O15</f>
        <v>0</v>
      </c>
      <c r="R15" s="28">
        <f>'Raw data'!P15</f>
        <v>0</v>
      </c>
      <c r="S15" s="28">
        <f>'Raw data'!Q15</f>
        <v>0</v>
      </c>
      <c r="T15" s="28">
        <f>'Raw data'!R15</f>
        <v>0</v>
      </c>
      <c r="U15" s="118">
        <f>Calculations!P15</f>
        <v>0</v>
      </c>
      <c r="V15" s="118"/>
      <c r="W15" s="118">
        <f>'Raw data'!S15</f>
        <v>0</v>
      </c>
      <c r="X15" s="28">
        <f>'Raw data'!T15</f>
        <v>0</v>
      </c>
      <c r="Y15" s="118">
        <f>'Raw data'!U15</f>
        <v>0</v>
      </c>
      <c r="Z15" s="28">
        <f>'Raw data'!V15</f>
        <v>0</v>
      </c>
      <c r="AA15" s="28">
        <f>'Raw data'!W15</f>
        <v>0</v>
      </c>
      <c r="AB15" s="28">
        <f>'Raw data'!X15</f>
        <v>0</v>
      </c>
      <c r="AC15" s="28">
        <f>'Raw data'!Y15</f>
        <v>0</v>
      </c>
      <c r="AD15" s="118">
        <f>'Raw data'!Z15</f>
        <v>0</v>
      </c>
      <c r="AE15" s="28">
        <f>'Raw data'!AA15</f>
        <v>0</v>
      </c>
      <c r="AF15" s="28">
        <f>'Raw data'!AB15</f>
        <v>0</v>
      </c>
      <c r="AG15" s="28">
        <f>'Raw data'!AC15</f>
        <v>0</v>
      </c>
      <c r="AH15" s="118">
        <f>'Raw data'!AD15</f>
        <v>0</v>
      </c>
      <c r="AI15" s="28">
        <f>'Raw data'!AE15</f>
        <v>0</v>
      </c>
      <c r="AJ15" s="28">
        <f>'Raw data'!AF15</f>
        <v>0</v>
      </c>
      <c r="AK15" s="28">
        <f>'Raw data'!AG15</f>
        <v>0</v>
      </c>
      <c r="AL15" s="28">
        <f>'Raw data'!AH15</f>
        <v>0</v>
      </c>
      <c r="AM15" s="28">
        <f>'Raw data'!AI15</f>
        <v>0</v>
      </c>
      <c r="AN15" s="28">
        <f>'Raw data'!AJ15</f>
        <v>0</v>
      </c>
      <c r="AO15" s="28">
        <f>'Raw data'!AK15</f>
        <v>0</v>
      </c>
      <c r="AP15" s="28">
        <f>'Raw data'!AL15</f>
        <v>0</v>
      </c>
      <c r="AQ15" s="118">
        <f>'Raw data'!AM15</f>
        <v>0</v>
      </c>
      <c r="AR15" s="26">
        <f>'Raw data'!AN15</f>
        <v>0</v>
      </c>
      <c r="AS15" s="26">
        <f>'Raw data'!AO15</f>
        <v>0</v>
      </c>
      <c r="AT15" s="26">
        <f>'Raw data'!AP15</f>
        <v>0</v>
      </c>
      <c r="AU15" s="26">
        <f>'Raw data'!AQ15</f>
        <v>0</v>
      </c>
      <c r="AV15" s="26">
        <f>'Raw data'!AR15</f>
        <v>0</v>
      </c>
      <c r="AW15" s="51">
        <f>'Raw data'!AS15</f>
        <v>0</v>
      </c>
    </row>
    <row r="16" spans="1:49" x14ac:dyDescent="0.3">
      <c r="A16" s="9">
        <f>'Raw data'!A16</f>
        <v>0</v>
      </c>
      <c r="B16" s="124"/>
      <c r="C16" s="135"/>
      <c r="D16" s="154">
        <f>'Raw data'!B16</f>
        <v>0</v>
      </c>
      <c r="E16" s="28">
        <f>'Raw data'!C16</f>
        <v>0</v>
      </c>
      <c r="G16" s="145"/>
      <c r="H16" s="131"/>
      <c r="J16" s="29">
        <f>'Raw data'!H16</f>
        <v>0</v>
      </c>
      <c r="K16" s="28">
        <f>'Raw data'!I16</f>
        <v>0</v>
      </c>
      <c r="L16" s="118">
        <f>'Raw data'!J16</f>
        <v>0</v>
      </c>
      <c r="M16" s="28">
        <f>'Raw data'!K16</f>
        <v>0</v>
      </c>
      <c r="N16" s="28">
        <f>'Raw data'!L16</f>
        <v>0</v>
      </c>
      <c r="O16" s="28">
        <f>'Raw data'!M16</f>
        <v>0</v>
      </c>
      <c r="P16" s="118">
        <f>'Raw data'!N16</f>
        <v>0</v>
      </c>
      <c r="Q16" s="28">
        <f>'Raw data'!O16</f>
        <v>0</v>
      </c>
      <c r="R16" s="28">
        <f>'Raw data'!P16</f>
        <v>0</v>
      </c>
      <c r="S16" s="28">
        <f>'Raw data'!Q16</f>
        <v>0</v>
      </c>
      <c r="T16" s="28">
        <f>'Raw data'!R16</f>
        <v>0</v>
      </c>
      <c r="U16" s="118">
        <f>Calculations!P16</f>
        <v>0</v>
      </c>
      <c r="V16" s="118"/>
      <c r="W16" s="118">
        <f>'Raw data'!S16</f>
        <v>0</v>
      </c>
      <c r="X16" s="28">
        <f>'Raw data'!T16</f>
        <v>0</v>
      </c>
      <c r="Y16" s="118">
        <f>'Raw data'!U16</f>
        <v>0</v>
      </c>
      <c r="Z16" s="28">
        <f>'Raw data'!V16</f>
        <v>0</v>
      </c>
      <c r="AA16" s="28">
        <f>'Raw data'!W16</f>
        <v>0</v>
      </c>
      <c r="AB16" s="28">
        <f>'Raw data'!X16</f>
        <v>0</v>
      </c>
      <c r="AC16" s="28">
        <f>'Raw data'!Y16</f>
        <v>0</v>
      </c>
      <c r="AD16" s="118">
        <f>'Raw data'!Z16</f>
        <v>0</v>
      </c>
      <c r="AE16" s="28">
        <f>'Raw data'!AA16</f>
        <v>0</v>
      </c>
      <c r="AF16" s="28">
        <f>'Raw data'!AB16</f>
        <v>0</v>
      </c>
      <c r="AG16" s="28">
        <f>'Raw data'!AC16</f>
        <v>0</v>
      </c>
      <c r="AH16" s="118">
        <f>'Raw data'!AD16</f>
        <v>0</v>
      </c>
      <c r="AI16" s="28">
        <f>'Raw data'!AE16</f>
        <v>0</v>
      </c>
      <c r="AJ16" s="28">
        <f>'Raw data'!AF16</f>
        <v>0</v>
      </c>
      <c r="AK16" s="28">
        <f>'Raw data'!AG16</f>
        <v>0</v>
      </c>
      <c r="AL16" s="28">
        <f>'Raw data'!AH16</f>
        <v>0</v>
      </c>
      <c r="AM16" s="28">
        <f>'Raw data'!AI16</f>
        <v>0</v>
      </c>
      <c r="AN16" s="28">
        <f>'Raw data'!AJ16</f>
        <v>0</v>
      </c>
      <c r="AO16" s="28">
        <f>'Raw data'!AK16</f>
        <v>0</v>
      </c>
      <c r="AP16" s="28">
        <f>'Raw data'!AL16</f>
        <v>0</v>
      </c>
      <c r="AQ16" s="118">
        <f>'Raw data'!AM16</f>
        <v>0</v>
      </c>
      <c r="AR16" s="26">
        <f>'Raw data'!AN16</f>
        <v>0</v>
      </c>
      <c r="AS16" s="26">
        <f>'Raw data'!AO16</f>
        <v>0</v>
      </c>
      <c r="AT16" s="26">
        <f>'Raw data'!AP16</f>
        <v>0</v>
      </c>
      <c r="AU16" s="26">
        <f>'Raw data'!AQ16</f>
        <v>0</v>
      </c>
      <c r="AV16" s="26">
        <f>'Raw data'!AR16</f>
        <v>0</v>
      </c>
      <c r="AW16" s="51">
        <f>'Raw data'!AS16</f>
        <v>0</v>
      </c>
    </row>
    <row r="17" spans="1:49" x14ac:dyDescent="0.3">
      <c r="A17" s="9">
        <f>'Raw data'!A17</f>
        <v>0</v>
      </c>
      <c r="B17" s="124"/>
      <c r="C17" s="135"/>
      <c r="D17" s="154">
        <f>'Raw data'!B17</f>
        <v>0</v>
      </c>
      <c r="E17" s="28">
        <f>'Raw data'!C17</f>
        <v>0</v>
      </c>
      <c r="G17" s="145"/>
      <c r="H17" s="131"/>
      <c r="J17" s="29">
        <f>'Raw data'!H17</f>
        <v>0</v>
      </c>
      <c r="K17" s="28">
        <f>'Raw data'!I17</f>
        <v>0</v>
      </c>
      <c r="L17" s="118">
        <f>'Raw data'!J17</f>
        <v>0</v>
      </c>
      <c r="M17" s="28">
        <f>'Raw data'!K17</f>
        <v>0</v>
      </c>
      <c r="N17" s="28">
        <f>'Raw data'!L17</f>
        <v>0</v>
      </c>
      <c r="O17" s="28">
        <f>'Raw data'!M17</f>
        <v>0</v>
      </c>
      <c r="P17" s="118">
        <f>'Raw data'!N17</f>
        <v>0</v>
      </c>
      <c r="Q17" s="28">
        <f>'Raw data'!O17</f>
        <v>0</v>
      </c>
      <c r="R17" s="28">
        <f>'Raw data'!P17</f>
        <v>0</v>
      </c>
      <c r="S17" s="28">
        <f>'Raw data'!Q17</f>
        <v>0</v>
      </c>
      <c r="T17" s="28">
        <f>'Raw data'!R17</f>
        <v>0</v>
      </c>
      <c r="U17" s="118">
        <f>Calculations!P17</f>
        <v>0</v>
      </c>
      <c r="V17" s="118"/>
      <c r="W17" s="118">
        <f>'Raw data'!S17</f>
        <v>0</v>
      </c>
      <c r="X17" s="28">
        <f>'Raw data'!T17</f>
        <v>0</v>
      </c>
      <c r="Y17" s="118">
        <f>'Raw data'!U17</f>
        <v>0</v>
      </c>
      <c r="Z17" s="28">
        <f>'Raw data'!V17</f>
        <v>0</v>
      </c>
      <c r="AA17" s="28">
        <f>'Raw data'!W17</f>
        <v>0</v>
      </c>
      <c r="AB17" s="28">
        <f>'Raw data'!X17</f>
        <v>0</v>
      </c>
      <c r="AC17" s="28">
        <f>'Raw data'!Y17</f>
        <v>0</v>
      </c>
      <c r="AD17" s="118">
        <f>'Raw data'!Z17</f>
        <v>0</v>
      </c>
      <c r="AE17" s="28">
        <f>'Raw data'!AA17</f>
        <v>0</v>
      </c>
      <c r="AF17" s="28">
        <f>'Raw data'!AB17</f>
        <v>0</v>
      </c>
      <c r="AG17" s="28">
        <f>'Raw data'!AC17</f>
        <v>0</v>
      </c>
      <c r="AH17" s="118">
        <f>'Raw data'!AD17</f>
        <v>0</v>
      </c>
      <c r="AI17" s="28">
        <f>'Raw data'!AE17</f>
        <v>0</v>
      </c>
      <c r="AJ17" s="28">
        <f>'Raw data'!AF17</f>
        <v>0</v>
      </c>
      <c r="AK17" s="28">
        <f>'Raw data'!AG17</f>
        <v>0</v>
      </c>
      <c r="AL17" s="28">
        <f>'Raw data'!AH17</f>
        <v>0</v>
      </c>
      <c r="AM17" s="28">
        <f>'Raw data'!AI17</f>
        <v>0</v>
      </c>
      <c r="AN17" s="28">
        <f>'Raw data'!AJ17</f>
        <v>0</v>
      </c>
      <c r="AO17" s="28">
        <f>'Raw data'!AK17</f>
        <v>0</v>
      </c>
      <c r="AP17" s="28">
        <f>'Raw data'!AL17</f>
        <v>0</v>
      </c>
      <c r="AQ17" s="118">
        <f>'Raw data'!AM17</f>
        <v>0</v>
      </c>
      <c r="AR17" s="26">
        <f>'Raw data'!AN17</f>
        <v>0</v>
      </c>
      <c r="AS17" s="26">
        <f>'Raw data'!AO17</f>
        <v>0</v>
      </c>
      <c r="AT17" s="26">
        <f>'Raw data'!AP17</f>
        <v>0</v>
      </c>
      <c r="AU17" s="26">
        <f>'Raw data'!AQ17</f>
        <v>0</v>
      </c>
      <c r="AV17" s="26">
        <f>'Raw data'!AR17</f>
        <v>0</v>
      </c>
      <c r="AW17" s="51">
        <f>'Raw data'!AS17</f>
        <v>0</v>
      </c>
    </row>
    <row r="18" spans="1:49" x14ac:dyDescent="0.3">
      <c r="A18" s="9">
        <f>'Raw data'!A18</f>
        <v>0</v>
      </c>
      <c r="B18" s="124"/>
      <c r="C18" s="125"/>
      <c r="D18" s="155"/>
      <c r="E18" s="28">
        <f>'Raw data'!C18</f>
        <v>0</v>
      </c>
      <c r="J18" s="29">
        <f>'Raw data'!H18</f>
        <v>0</v>
      </c>
      <c r="K18" s="28">
        <f>'Raw data'!I18</f>
        <v>0</v>
      </c>
      <c r="L18" s="28">
        <f>'Raw data'!J18</f>
        <v>0</v>
      </c>
      <c r="M18" s="28">
        <f>'Raw data'!K18</f>
        <v>0</v>
      </c>
      <c r="N18" s="28">
        <f>'Raw data'!L18</f>
        <v>0</v>
      </c>
      <c r="O18" s="28">
        <f>'Raw data'!M18</f>
        <v>0</v>
      </c>
      <c r="P18" s="28">
        <f>'Raw data'!N18</f>
        <v>0</v>
      </c>
      <c r="Q18" s="28">
        <f>'Raw data'!O18</f>
        <v>0</v>
      </c>
      <c r="R18" s="28">
        <f>'Raw data'!P18</f>
        <v>0</v>
      </c>
      <c r="S18" s="28">
        <f>'Raw data'!Q18</f>
        <v>0</v>
      </c>
      <c r="T18" s="28">
        <f>'Raw data'!R18</f>
        <v>0</v>
      </c>
      <c r="U18" s="28">
        <f>Calculations!P18</f>
        <v>0</v>
      </c>
      <c r="W18" s="28">
        <f>'Raw data'!S18</f>
        <v>0</v>
      </c>
      <c r="X18" s="28">
        <f>'Raw data'!T18</f>
        <v>0</v>
      </c>
      <c r="Y18" s="28">
        <f>'Raw data'!U18</f>
        <v>0</v>
      </c>
      <c r="Z18" s="28">
        <f>'Raw data'!V18</f>
        <v>0</v>
      </c>
      <c r="AA18" s="28">
        <f>'Raw data'!W18</f>
        <v>0</v>
      </c>
      <c r="AB18" s="28">
        <f>'Raw data'!X18</f>
        <v>0</v>
      </c>
      <c r="AC18" s="28">
        <f>'Raw data'!Y18</f>
        <v>0</v>
      </c>
      <c r="AD18" s="28">
        <f>'Raw data'!Z18</f>
        <v>0</v>
      </c>
      <c r="AE18" s="28">
        <f>'Raw data'!AA18</f>
        <v>0</v>
      </c>
      <c r="AF18" s="28">
        <f>'Raw data'!AB18</f>
        <v>0</v>
      </c>
      <c r="AG18" s="28">
        <f>'Raw data'!AC18</f>
        <v>0</v>
      </c>
      <c r="AH18" s="28">
        <f>'Raw data'!AD18</f>
        <v>0</v>
      </c>
      <c r="AI18" s="28">
        <f>'Raw data'!AE18</f>
        <v>0</v>
      </c>
      <c r="AJ18" s="28">
        <f>'Raw data'!AF18</f>
        <v>0</v>
      </c>
      <c r="AK18" s="28">
        <f>'Raw data'!AG18</f>
        <v>0</v>
      </c>
      <c r="AL18" s="28">
        <f>'Raw data'!AH18</f>
        <v>0</v>
      </c>
      <c r="AM18" s="28">
        <f>'Raw data'!AI18</f>
        <v>0</v>
      </c>
      <c r="AN18" s="28">
        <f>'Raw data'!AJ18</f>
        <v>0</v>
      </c>
      <c r="AO18" s="28">
        <f>'Raw data'!AK18</f>
        <v>0</v>
      </c>
      <c r="AP18" s="28">
        <f>'Raw data'!AL18</f>
        <v>0</v>
      </c>
      <c r="AQ18" s="28">
        <f>'Raw data'!AM18</f>
        <v>0</v>
      </c>
      <c r="AR18" s="26">
        <f>'Raw data'!AN18</f>
        <v>0</v>
      </c>
      <c r="AS18" s="26">
        <f>'Raw data'!AO18</f>
        <v>0</v>
      </c>
      <c r="AT18" s="26">
        <f>'Raw data'!AP18</f>
        <v>0</v>
      </c>
      <c r="AU18" s="26">
        <f>'Raw data'!AQ18</f>
        <v>0</v>
      </c>
      <c r="AV18" s="26">
        <f>'Raw data'!AR18</f>
        <v>0</v>
      </c>
      <c r="AW18" s="26">
        <f>'Raw data'!AS18</f>
        <v>0</v>
      </c>
    </row>
    <row r="19" spans="1:49" x14ac:dyDescent="0.3">
      <c r="A19" s="9">
        <f>'Raw data'!A19</f>
        <v>0</v>
      </c>
      <c r="B19" s="124"/>
      <c r="C19" s="125"/>
      <c r="D19" s="155"/>
      <c r="E19" s="28">
        <f>'Raw data'!C19</f>
        <v>0</v>
      </c>
      <c r="J19" s="29">
        <f>'Raw data'!H19</f>
        <v>0</v>
      </c>
      <c r="K19" s="28">
        <f>'Raw data'!I19</f>
        <v>0</v>
      </c>
      <c r="L19" s="28">
        <f>'Raw data'!J19</f>
        <v>0</v>
      </c>
      <c r="M19" s="28">
        <f>'Raw data'!K19</f>
        <v>0</v>
      </c>
      <c r="N19" s="28">
        <f>'Raw data'!L19</f>
        <v>0</v>
      </c>
      <c r="O19" s="28">
        <f>'Raw data'!M19</f>
        <v>0</v>
      </c>
      <c r="P19" s="28">
        <f>'Raw data'!N19</f>
        <v>0</v>
      </c>
      <c r="Q19" s="28">
        <f>'Raw data'!O19</f>
        <v>0</v>
      </c>
      <c r="R19" s="28">
        <f>'Raw data'!P19</f>
        <v>0</v>
      </c>
      <c r="S19" s="28">
        <f>'Raw data'!Q19</f>
        <v>0</v>
      </c>
      <c r="T19" s="28">
        <f>'Raw data'!R19</f>
        <v>0</v>
      </c>
      <c r="U19" s="28">
        <f>Calculations!P19</f>
        <v>0</v>
      </c>
      <c r="W19" s="28">
        <f>'Raw data'!S19</f>
        <v>0</v>
      </c>
      <c r="X19" s="28">
        <f>'Raw data'!T19</f>
        <v>0</v>
      </c>
      <c r="Y19" s="28">
        <f>'Raw data'!U19</f>
        <v>0</v>
      </c>
      <c r="Z19" s="28">
        <f>'Raw data'!V19</f>
        <v>0</v>
      </c>
      <c r="AA19" s="28">
        <f>'Raw data'!W19</f>
        <v>0</v>
      </c>
      <c r="AB19" s="28">
        <f>'Raw data'!X19</f>
        <v>0</v>
      </c>
      <c r="AC19" s="28">
        <f>'Raw data'!Y19</f>
        <v>0</v>
      </c>
      <c r="AD19" s="28">
        <f>'Raw data'!Z19</f>
        <v>0</v>
      </c>
      <c r="AE19" s="28">
        <f>'Raw data'!AA19</f>
        <v>0</v>
      </c>
      <c r="AF19" s="28">
        <f>'Raw data'!AB19</f>
        <v>0</v>
      </c>
      <c r="AG19" s="28">
        <f>'Raw data'!AC19</f>
        <v>0</v>
      </c>
      <c r="AH19" s="28">
        <f>'Raw data'!AD19</f>
        <v>0</v>
      </c>
      <c r="AI19" s="28">
        <f>'Raw data'!AE19</f>
        <v>0</v>
      </c>
      <c r="AJ19" s="28">
        <f>'Raw data'!AF19</f>
        <v>0</v>
      </c>
      <c r="AK19" s="28">
        <f>'Raw data'!AG19</f>
        <v>0</v>
      </c>
      <c r="AL19" s="28">
        <f>'Raw data'!AH19</f>
        <v>0</v>
      </c>
      <c r="AM19" s="28">
        <f>'Raw data'!AI19</f>
        <v>0</v>
      </c>
      <c r="AN19" s="28">
        <f>'Raw data'!AJ19</f>
        <v>0</v>
      </c>
      <c r="AO19" s="28">
        <f>'Raw data'!AK19</f>
        <v>0</v>
      </c>
      <c r="AP19" s="28">
        <f>'Raw data'!AL19</f>
        <v>0</v>
      </c>
      <c r="AQ19" s="28">
        <f>'Raw data'!AM19</f>
        <v>0</v>
      </c>
      <c r="AR19" s="26">
        <f>'Raw data'!AN19</f>
        <v>0</v>
      </c>
      <c r="AS19" s="26">
        <f>'Raw data'!AO19</f>
        <v>0</v>
      </c>
      <c r="AT19" s="26">
        <f>'Raw data'!AP19</f>
        <v>0</v>
      </c>
      <c r="AU19" s="26">
        <f>'Raw data'!AQ19</f>
        <v>0</v>
      </c>
      <c r="AV19" s="26">
        <f>'Raw data'!AR19</f>
        <v>0</v>
      </c>
      <c r="AW19" s="26">
        <f>'Raw data'!AS19</f>
        <v>0</v>
      </c>
    </row>
    <row r="20" spans="1:49" x14ac:dyDescent="0.3">
      <c r="A20" s="9">
        <f>'Raw data'!A20</f>
        <v>0</v>
      </c>
      <c r="B20" s="124"/>
      <c r="C20" s="125"/>
      <c r="D20" s="155"/>
      <c r="E20" s="28">
        <f>'Raw data'!C20</f>
        <v>0</v>
      </c>
      <c r="J20" s="29">
        <f>'Raw data'!H20</f>
        <v>0</v>
      </c>
      <c r="K20" s="28">
        <f>'Raw data'!I20</f>
        <v>0</v>
      </c>
      <c r="L20" s="28">
        <f>'Raw data'!J20</f>
        <v>0</v>
      </c>
      <c r="M20" s="28">
        <f>'Raw data'!K20</f>
        <v>0</v>
      </c>
      <c r="N20" s="28">
        <f>'Raw data'!L20</f>
        <v>0</v>
      </c>
      <c r="O20" s="28">
        <f>'Raw data'!M20</f>
        <v>0</v>
      </c>
      <c r="P20" s="28">
        <f>'Raw data'!N20</f>
        <v>0</v>
      </c>
      <c r="Q20" s="28">
        <f>'Raw data'!O20</f>
        <v>0</v>
      </c>
      <c r="R20" s="28">
        <f>'Raw data'!P20</f>
        <v>0</v>
      </c>
      <c r="S20" s="28">
        <f>'Raw data'!Q20</f>
        <v>0</v>
      </c>
      <c r="T20" s="28">
        <f>'Raw data'!R20</f>
        <v>0</v>
      </c>
      <c r="W20" s="28">
        <f>'Raw data'!S20</f>
        <v>0</v>
      </c>
      <c r="X20" s="28">
        <f>'Raw data'!T20</f>
        <v>0</v>
      </c>
      <c r="Y20" s="28">
        <f>'Raw data'!U20</f>
        <v>0</v>
      </c>
      <c r="Z20" s="28">
        <f>'Raw data'!V20</f>
        <v>0</v>
      </c>
      <c r="AA20" s="28">
        <f>'Raw data'!W20</f>
        <v>0</v>
      </c>
      <c r="AB20" s="28">
        <f>'Raw data'!X20</f>
        <v>0</v>
      </c>
      <c r="AC20" s="28">
        <f>'Raw data'!Y20</f>
        <v>0</v>
      </c>
      <c r="AD20" s="28">
        <f>'Raw data'!Z20</f>
        <v>0</v>
      </c>
      <c r="AE20" s="28">
        <f>'Raw data'!AA20</f>
        <v>0</v>
      </c>
      <c r="AF20" s="28">
        <f>'Raw data'!AB20</f>
        <v>0</v>
      </c>
      <c r="AG20" s="28">
        <f>'Raw data'!AC20</f>
        <v>0</v>
      </c>
      <c r="AH20" s="28">
        <f>'Raw data'!AD20</f>
        <v>0</v>
      </c>
      <c r="AI20" s="28">
        <f>'Raw data'!AE20</f>
        <v>0</v>
      </c>
      <c r="AJ20" s="28">
        <f>'Raw data'!AF20</f>
        <v>0</v>
      </c>
      <c r="AK20" s="28">
        <f>'Raw data'!AG20</f>
        <v>0</v>
      </c>
      <c r="AL20" s="28">
        <f>'Raw data'!AH20</f>
        <v>0</v>
      </c>
      <c r="AM20" s="28">
        <f>'Raw data'!AI20</f>
        <v>0</v>
      </c>
      <c r="AN20" s="28">
        <f>'Raw data'!AJ20</f>
        <v>0</v>
      </c>
      <c r="AO20" s="28">
        <f>'Raw data'!AK20</f>
        <v>0</v>
      </c>
      <c r="AP20" s="28">
        <f>'Raw data'!AL20</f>
        <v>0</v>
      </c>
      <c r="AQ20" s="28">
        <f>'Raw data'!AM20</f>
        <v>0</v>
      </c>
      <c r="AR20" s="26">
        <f>'Raw data'!AN20</f>
        <v>0</v>
      </c>
      <c r="AS20" s="26">
        <f>'Raw data'!AO20</f>
        <v>0</v>
      </c>
      <c r="AT20" s="26">
        <f>'Raw data'!AP20</f>
        <v>0</v>
      </c>
      <c r="AU20" s="26">
        <f>'Raw data'!AQ20</f>
        <v>0</v>
      </c>
      <c r="AV20" s="26">
        <f>'Raw data'!AR20</f>
        <v>0</v>
      </c>
      <c r="AW20" s="26">
        <f>'Raw data'!AS20</f>
        <v>0</v>
      </c>
    </row>
    <row r="21" spans="1:49" x14ac:dyDescent="0.3">
      <c r="A21" s="9">
        <f>'Raw data'!A21</f>
        <v>0</v>
      </c>
      <c r="B21" s="124"/>
      <c r="C21" s="125"/>
      <c r="D21" s="155"/>
      <c r="E21" s="28">
        <f>'Raw data'!C21</f>
        <v>0</v>
      </c>
      <c r="J21" s="29">
        <f>'Raw data'!H21</f>
        <v>0</v>
      </c>
      <c r="K21" s="28">
        <f>'Raw data'!I21</f>
        <v>0</v>
      </c>
      <c r="L21" s="28">
        <f>'Raw data'!J21</f>
        <v>0</v>
      </c>
      <c r="M21" s="28">
        <f>'Raw data'!K21</f>
        <v>0</v>
      </c>
      <c r="N21" s="28">
        <f>'Raw data'!L21</f>
        <v>0</v>
      </c>
      <c r="O21" s="28">
        <f>'Raw data'!M21</f>
        <v>0</v>
      </c>
      <c r="P21" s="28">
        <f>'Raw data'!N21</f>
        <v>0</v>
      </c>
      <c r="Q21" s="28">
        <f>'Raw data'!O21</f>
        <v>0</v>
      </c>
      <c r="R21" s="28">
        <f>'Raw data'!P21</f>
        <v>0</v>
      </c>
      <c r="S21" s="28">
        <f>'Raw data'!Q21</f>
        <v>0</v>
      </c>
      <c r="T21" s="28">
        <f>'Raw data'!R21</f>
        <v>0</v>
      </c>
      <c r="W21" s="28">
        <f>'Raw data'!S21</f>
        <v>0</v>
      </c>
      <c r="X21" s="28">
        <f>'Raw data'!T21</f>
        <v>0</v>
      </c>
      <c r="Y21" s="28">
        <f>'Raw data'!U21</f>
        <v>0</v>
      </c>
      <c r="Z21" s="28">
        <f>'Raw data'!V21</f>
        <v>0</v>
      </c>
      <c r="AA21" s="28">
        <f>'Raw data'!W21</f>
        <v>0</v>
      </c>
      <c r="AB21" s="28">
        <f>'Raw data'!X21</f>
        <v>0</v>
      </c>
      <c r="AC21" s="28">
        <f>'Raw data'!Y21</f>
        <v>0</v>
      </c>
      <c r="AD21" s="28">
        <f>'Raw data'!Z21</f>
        <v>0</v>
      </c>
      <c r="AE21" s="28">
        <f>'Raw data'!AA21</f>
        <v>0</v>
      </c>
      <c r="AF21" s="28">
        <f>'Raw data'!AB21</f>
        <v>0</v>
      </c>
      <c r="AG21" s="28">
        <f>'Raw data'!AC21</f>
        <v>0</v>
      </c>
      <c r="AH21" s="28">
        <f>'Raw data'!AD21</f>
        <v>0</v>
      </c>
      <c r="AI21" s="28">
        <f>'Raw data'!AE21</f>
        <v>0</v>
      </c>
      <c r="AJ21" s="28">
        <f>'Raw data'!AF21</f>
        <v>0</v>
      </c>
      <c r="AK21" s="28">
        <f>'Raw data'!AG21</f>
        <v>0</v>
      </c>
      <c r="AL21" s="28">
        <f>'Raw data'!AH21</f>
        <v>0</v>
      </c>
      <c r="AM21" s="28">
        <f>'Raw data'!AI21</f>
        <v>0</v>
      </c>
      <c r="AN21" s="28">
        <f>'Raw data'!AJ21</f>
        <v>0</v>
      </c>
      <c r="AO21" s="28">
        <f>'Raw data'!AK21</f>
        <v>0</v>
      </c>
      <c r="AP21" s="28">
        <f>'Raw data'!AL21</f>
        <v>0</v>
      </c>
      <c r="AQ21" s="28">
        <f>'Raw data'!AM21</f>
        <v>0</v>
      </c>
      <c r="AR21" s="26">
        <f>'Raw data'!AN21</f>
        <v>0</v>
      </c>
      <c r="AS21" s="26">
        <f>'Raw data'!AO21</f>
        <v>0</v>
      </c>
      <c r="AT21" s="26">
        <f>'Raw data'!AP21</f>
        <v>0</v>
      </c>
      <c r="AU21" s="26">
        <f>'Raw data'!AQ21</f>
        <v>0</v>
      </c>
      <c r="AV21" s="26">
        <f>'Raw data'!AR21</f>
        <v>0</v>
      </c>
      <c r="AW21" s="26">
        <f>'Raw data'!AS21</f>
        <v>0</v>
      </c>
    </row>
    <row r="22" spans="1:49" x14ac:dyDescent="0.3">
      <c r="A22" s="9">
        <f>'Raw data'!A22</f>
        <v>0</v>
      </c>
      <c r="B22" s="124"/>
      <c r="C22" s="125"/>
      <c r="D22" s="155"/>
      <c r="E22" s="28">
        <f>'Raw data'!C22</f>
        <v>0</v>
      </c>
      <c r="J22" s="29">
        <f>'Raw data'!H22</f>
        <v>0</v>
      </c>
      <c r="K22" s="28">
        <f>'Raw data'!I22</f>
        <v>0</v>
      </c>
      <c r="L22" s="28">
        <f>'Raw data'!J22</f>
        <v>0</v>
      </c>
      <c r="M22" s="28">
        <f>'Raw data'!K22</f>
        <v>0</v>
      </c>
      <c r="N22" s="28">
        <f>'Raw data'!L22</f>
        <v>0</v>
      </c>
      <c r="O22" s="28">
        <f>'Raw data'!M22</f>
        <v>0</v>
      </c>
      <c r="P22" s="28">
        <f>'Raw data'!N22</f>
        <v>0</v>
      </c>
      <c r="Q22" s="28">
        <f>'Raw data'!O22</f>
        <v>0</v>
      </c>
      <c r="R22" s="28">
        <f>'Raw data'!P22</f>
        <v>0</v>
      </c>
      <c r="S22" s="28">
        <f>'Raw data'!Q22</f>
        <v>0</v>
      </c>
      <c r="T22" s="28">
        <f>'Raw data'!R22</f>
        <v>0</v>
      </c>
      <c r="W22" s="28">
        <f>'Raw data'!S22</f>
        <v>0</v>
      </c>
      <c r="X22" s="28">
        <f>'Raw data'!T22</f>
        <v>0</v>
      </c>
      <c r="Y22" s="28">
        <f>'Raw data'!U22</f>
        <v>0</v>
      </c>
      <c r="Z22" s="28">
        <f>'Raw data'!V22</f>
        <v>0</v>
      </c>
      <c r="AA22" s="28">
        <f>'Raw data'!W22</f>
        <v>0</v>
      </c>
      <c r="AB22" s="28">
        <f>'Raw data'!X22</f>
        <v>0</v>
      </c>
      <c r="AC22" s="28">
        <f>'Raw data'!Y22</f>
        <v>0</v>
      </c>
      <c r="AD22" s="28">
        <f>'Raw data'!Z22</f>
        <v>0</v>
      </c>
      <c r="AE22" s="28">
        <f>'Raw data'!AA22</f>
        <v>0</v>
      </c>
      <c r="AF22" s="28">
        <f>'Raw data'!AB22</f>
        <v>0</v>
      </c>
      <c r="AG22" s="28">
        <f>'Raw data'!AC22</f>
        <v>0</v>
      </c>
      <c r="AH22" s="28">
        <f>'Raw data'!AD22</f>
        <v>0</v>
      </c>
      <c r="AI22" s="28">
        <f>'Raw data'!AE22</f>
        <v>0</v>
      </c>
      <c r="AJ22" s="28">
        <f>'Raw data'!AF22</f>
        <v>0</v>
      </c>
      <c r="AK22" s="28">
        <f>'Raw data'!AG22</f>
        <v>0</v>
      </c>
      <c r="AL22" s="28">
        <f>'Raw data'!AH22</f>
        <v>0</v>
      </c>
      <c r="AM22" s="28">
        <f>'Raw data'!AI22</f>
        <v>0</v>
      </c>
      <c r="AN22" s="28">
        <f>'Raw data'!AJ22</f>
        <v>0</v>
      </c>
      <c r="AO22" s="28">
        <f>'Raw data'!AK22</f>
        <v>0</v>
      </c>
      <c r="AP22" s="28">
        <f>'Raw data'!AL22</f>
        <v>0</v>
      </c>
      <c r="AQ22" s="28">
        <f>'Raw data'!AM22</f>
        <v>0</v>
      </c>
      <c r="AR22" s="26">
        <f>'Raw data'!AN22</f>
        <v>0</v>
      </c>
      <c r="AS22" s="26">
        <f>'Raw data'!AO22</f>
        <v>0</v>
      </c>
      <c r="AT22" s="26">
        <f>'Raw data'!AP22</f>
        <v>0</v>
      </c>
      <c r="AU22" s="26">
        <f>'Raw data'!AQ22</f>
        <v>0</v>
      </c>
      <c r="AV22" s="26">
        <f>'Raw data'!AR22</f>
        <v>0</v>
      </c>
      <c r="AW22" s="26">
        <f>'Raw data'!AS22</f>
        <v>0</v>
      </c>
    </row>
    <row r="23" spans="1:49" x14ac:dyDescent="0.3">
      <c r="A23" s="9">
        <f>'Raw data'!A23</f>
        <v>0</v>
      </c>
      <c r="B23" s="124"/>
      <c r="C23" s="125"/>
      <c r="D23" s="155"/>
      <c r="E23" s="28">
        <f>'Raw data'!C23</f>
        <v>0</v>
      </c>
      <c r="J23" s="29">
        <f>'Raw data'!H23</f>
        <v>0</v>
      </c>
      <c r="K23" s="28">
        <f>'Raw data'!I23</f>
        <v>0</v>
      </c>
      <c r="L23" s="28">
        <f>'Raw data'!J23</f>
        <v>0</v>
      </c>
      <c r="M23" s="28">
        <f>'Raw data'!K23</f>
        <v>0</v>
      </c>
      <c r="N23" s="28">
        <f>'Raw data'!L23</f>
        <v>0</v>
      </c>
      <c r="O23" s="28">
        <f>'Raw data'!M23</f>
        <v>0</v>
      </c>
      <c r="P23" s="28">
        <f>'Raw data'!N23</f>
        <v>0</v>
      </c>
      <c r="Q23" s="28">
        <f>'Raw data'!O23</f>
        <v>0</v>
      </c>
      <c r="R23" s="28">
        <f>'Raw data'!P23</f>
        <v>0</v>
      </c>
      <c r="S23" s="28">
        <f>'Raw data'!Q23</f>
        <v>0</v>
      </c>
      <c r="T23" s="28">
        <f>'Raw data'!R23</f>
        <v>0</v>
      </c>
      <c r="W23" s="28">
        <f>'Raw data'!S23</f>
        <v>0</v>
      </c>
      <c r="X23" s="28">
        <f>'Raw data'!T23</f>
        <v>0</v>
      </c>
      <c r="Y23" s="28">
        <f>'Raw data'!U23</f>
        <v>0</v>
      </c>
      <c r="Z23" s="28">
        <f>'Raw data'!V23</f>
        <v>0</v>
      </c>
      <c r="AA23" s="28">
        <f>'Raw data'!W23</f>
        <v>0</v>
      </c>
      <c r="AB23" s="28">
        <f>'Raw data'!X23</f>
        <v>0</v>
      </c>
      <c r="AC23" s="28">
        <f>'Raw data'!Y23</f>
        <v>0</v>
      </c>
      <c r="AD23" s="28">
        <f>'Raw data'!Z23</f>
        <v>0</v>
      </c>
      <c r="AE23" s="28">
        <f>'Raw data'!AA23</f>
        <v>0</v>
      </c>
      <c r="AF23" s="28">
        <f>'Raw data'!AB23</f>
        <v>0</v>
      </c>
      <c r="AG23" s="28">
        <f>'Raw data'!AC23</f>
        <v>0</v>
      </c>
      <c r="AH23" s="28">
        <f>'Raw data'!AD23</f>
        <v>0</v>
      </c>
      <c r="AI23" s="28">
        <f>'Raw data'!AE23</f>
        <v>0</v>
      </c>
      <c r="AJ23" s="28">
        <f>'Raw data'!AF23</f>
        <v>0</v>
      </c>
      <c r="AK23" s="28">
        <f>'Raw data'!AG23</f>
        <v>0</v>
      </c>
      <c r="AL23" s="28">
        <f>'Raw data'!AH23</f>
        <v>0</v>
      </c>
      <c r="AM23" s="28">
        <f>'Raw data'!AI23</f>
        <v>0</v>
      </c>
      <c r="AN23" s="28">
        <f>'Raw data'!AJ23</f>
        <v>0</v>
      </c>
      <c r="AO23" s="28">
        <f>'Raw data'!AK23</f>
        <v>0</v>
      </c>
      <c r="AP23" s="28">
        <f>'Raw data'!AL23</f>
        <v>0</v>
      </c>
      <c r="AQ23" s="28">
        <f>'Raw data'!AM23</f>
        <v>0</v>
      </c>
      <c r="AR23" s="26">
        <f>'Raw data'!AN23</f>
        <v>0</v>
      </c>
      <c r="AS23" s="26">
        <f>'Raw data'!AO23</f>
        <v>0</v>
      </c>
      <c r="AT23" s="26">
        <f>'Raw data'!AP23</f>
        <v>0</v>
      </c>
      <c r="AU23" s="26">
        <f>'Raw data'!AQ23</f>
        <v>0</v>
      </c>
      <c r="AV23" s="26">
        <f>'Raw data'!AR23</f>
        <v>0</v>
      </c>
      <c r="AW23" s="26">
        <f>'Raw data'!AS23</f>
        <v>0</v>
      </c>
    </row>
    <row r="24" spans="1:49" x14ac:dyDescent="0.3">
      <c r="A24" s="9">
        <f>'Raw data'!A24</f>
        <v>0</v>
      </c>
      <c r="B24" s="124"/>
      <c r="C24" s="125"/>
      <c r="D24" s="155"/>
      <c r="E24" s="28">
        <f>'Raw data'!C24</f>
        <v>0</v>
      </c>
      <c r="J24" s="29">
        <f>'Raw data'!H24</f>
        <v>0</v>
      </c>
      <c r="K24" s="28">
        <f>'Raw data'!I24</f>
        <v>0</v>
      </c>
      <c r="L24" s="28">
        <f>'Raw data'!J24</f>
        <v>0</v>
      </c>
      <c r="M24" s="28">
        <f>'Raw data'!K24</f>
        <v>0</v>
      </c>
      <c r="N24" s="28">
        <f>'Raw data'!L24</f>
        <v>0</v>
      </c>
      <c r="O24" s="28">
        <f>'Raw data'!M24</f>
        <v>0</v>
      </c>
      <c r="P24" s="28">
        <f>'Raw data'!N24</f>
        <v>0</v>
      </c>
      <c r="Q24" s="28">
        <f>'Raw data'!O24</f>
        <v>0</v>
      </c>
      <c r="R24" s="28">
        <f>'Raw data'!P24</f>
        <v>0</v>
      </c>
      <c r="S24" s="28">
        <f>'Raw data'!Q24</f>
        <v>0</v>
      </c>
      <c r="T24" s="28">
        <f>'Raw data'!R24</f>
        <v>0</v>
      </c>
      <c r="W24" s="28">
        <f>'Raw data'!S24</f>
        <v>0</v>
      </c>
      <c r="X24" s="28">
        <f>'Raw data'!T24</f>
        <v>0</v>
      </c>
      <c r="Y24" s="28">
        <f>'Raw data'!U24</f>
        <v>0</v>
      </c>
      <c r="Z24" s="28">
        <f>'Raw data'!V24</f>
        <v>0</v>
      </c>
      <c r="AA24" s="28">
        <f>'Raw data'!W24</f>
        <v>0</v>
      </c>
      <c r="AB24" s="28">
        <f>'Raw data'!X24</f>
        <v>0</v>
      </c>
      <c r="AC24" s="28">
        <f>'Raw data'!Y24</f>
        <v>0</v>
      </c>
      <c r="AD24" s="28">
        <f>'Raw data'!Z24</f>
        <v>0</v>
      </c>
      <c r="AE24" s="28">
        <f>'Raw data'!AA24</f>
        <v>0</v>
      </c>
      <c r="AF24" s="28">
        <f>'Raw data'!AB24</f>
        <v>0</v>
      </c>
      <c r="AG24" s="28">
        <f>'Raw data'!AC24</f>
        <v>0</v>
      </c>
      <c r="AH24" s="28">
        <f>'Raw data'!AD24</f>
        <v>0</v>
      </c>
      <c r="AI24" s="28">
        <f>'Raw data'!AE24</f>
        <v>0</v>
      </c>
      <c r="AJ24" s="28">
        <f>'Raw data'!AF24</f>
        <v>0</v>
      </c>
      <c r="AK24" s="28">
        <f>'Raw data'!AG24</f>
        <v>0</v>
      </c>
      <c r="AL24" s="28">
        <f>'Raw data'!AH24</f>
        <v>0</v>
      </c>
      <c r="AM24" s="28">
        <f>'Raw data'!AI24</f>
        <v>0</v>
      </c>
      <c r="AN24" s="28">
        <f>'Raw data'!AJ24</f>
        <v>0</v>
      </c>
      <c r="AO24" s="28">
        <f>'Raw data'!AK24</f>
        <v>0</v>
      </c>
      <c r="AP24" s="28">
        <f>'Raw data'!AL24</f>
        <v>0</v>
      </c>
      <c r="AQ24" s="28">
        <f>'Raw data'!AM24</f>
        <v>0</v>
      </c>
      <c r="AR24" s="26">
        <f>'Raw data'!AN24</f>
        <v>0</v>
      </c>
      <c r="AS24" s="26">
        <f>'Raw data'!AO24</f>
        <v>0</v>
      </c>
      <c r="AT24" s="26">
        <f>'Raw data'!AP24</f>
        <v>0</v>
      </c>
      <c r="AU24" s="26">
        <f>'Raw data'!AQ24</f>
        <v>0</v>
      </c>
      <c r="AV24" s="26">
        <f>'Raw data'!AR24</f>
        <v>0</v>
      </c>
      <c r="AW24" s="26">
        <f>'Raw data'!AS24</f>
        <v>0</v>
      </c>
    </row>
    <row r="25" spans="1:49" x14ac:dyDescent="0.3">
      <c r="A25" s="9">
        <f>'Raw data'!A25</f>
        <v>0</v>
      </c>
      <c r="B25" s="124"/>
      <c r="C25" s="125"/>
      <c r="D25" s="155"/>
      <c r="E25" s="28">
        <f>'Raw data'!C25</f>
        <v>0</v>
      </c>
      <c r="J25" s="29">
        <f>'Raw data'!H25</f>
        <v>0</v>
      </c>
      <c r="K25" s="28">
        <f>'Raw data'!I25</f>
        <v>0</v>
      </c>
      <c r="L25" s="28">
        <f>'Raw data'!J25</f>
        <v>0</v>
      </c>
      <c r="M25" s="28">
        <f>'Raw data'!K25</f>
        <v>0</v>
      </c>
      <c r="N25" s="28">
        <f>'Raw data'!L25</f>
        <v>0</v>
      </c>
      <c r="O25" s="28">
        <f>'Raw data'!M25</f>
        <v>0</v>
      </c>
      <c r="P25" s="28">
        <f>'Raw data'!N25</f>
        <v>0</v>
      </c>
      <c r="Q25" s="28">
        <f>'Raw data'!O25</f>
        <v>0</v>
      </c>
      <c r="R25" s="28">
        <f>'Raw data'!P25</f>
        <v>0</v>
      </c>
      <c r="S25" s="28">
        <f>'Raw data'!Q25</f>
        <v>0</v>
      </c>
      <c r="T25" s="28">
        <f>'Raw data'!R25</f>
        <v>0</v>
      </c>
      <c r="W25" s="28">
        <f>'Raw data'!S25</f>
        <v>0</v>
      </c>
      <c r="X25" s="28">
        <f>'Raw data'!T25</f>
        <v>0</v>
      </c>
      <c r="Y25" s="28">
        <f>'Raw data'!U25</f>
        <v>0</v>
      </c>
      <c r="Z25" s="28">
        <f>'Raw data'!V25</f>
        <v>0</v>
      </c>
      <c r="AA25" s="28">
        <f>'Raw data'!W25</f>
        <v>0</v>
      </c>
      <c r="AB25" s="28">
        <f>'Raw data'!X25</f>
        <v>0</v>
      </c>
      <c r="AC25" s="28">
        <f>'Raw data'!Y25</f>
        <v>0</v>
      </c>
      <c r="AD25" s="28">
        <f>'Raw data'!Z25</f>
        <v>0</v>
      </c>
      <c r="AE25" s="28">
        <f>'Raw data'!AA25</f>
        <v>0</v>
      </c>
      <c r="AF25" s="28">
        <f>'Raw data'!AB25</f>
        <v>0</v>
      </c>
      <c r="AG25" s="28">
        <f>'Raw data'!AC25</f>
        <v>0</v>
      </c>
      <c r="AH25" s="28">
        <f>'Raw data'!AD25</f>
        <v>0</v>
      </c>
      <c r="AI25" s="28">
        <f>'Raw data'!AE25</f>
        <v>0</v>
      </c>
      <c r="AJ25" s="28">
        <f>'Raw data'!AF25</f>
        <v>0</v>
      </c>
      <c r="AK25" s="28">
        <f>'Raw data'!AG25</f>
        <v>0</v>
      </c>
      <c r="AL25" s="28">
        <f>'Raw data'!AH25</f>
        <v>0</v>
      </c>
      <c r="AM25" s="28">
        <f>'Raw data'!AI25</f>
        <v>0</v>
      </c>
      <c r="AN25" s="28">
        <f>'Raw data'!AJ25</f>
        <v>0</v>
      </c>
      <c r="AO25" s="28">
        <f>'Raw data'!AK25</f>
        <v>0</v>
      </c>
      <c r="AP25" s="28">
        <f>'Raw data'!AL25</f>
        <v>0</v>
      </c>
      <c r="AQ25" s="28">
        <f>'Raw data'!AM25</f>
        <v>0</v>
      </c>
      <c r="AR25" s="26">
        <f>'Raw data'!AN25</f>
        <v>0</v>
      </c>
      <c r="AS25" s="26">
        <f>'Raw data'!AO25</f>
        <v>0</v>
      </c>
      <c r="AT25" s="26">
        <f>'Raw data'!AP25</f>
        <v>0</v>
      </c>
      <c r="AU25" s="26">
        <f>'Raw data'!AQ25</f>
        <v>0</v>
      </c>
      <c r="AV25" s="26">
        <f>'Raw data'!AR25</f>
        <v>0</v>
      </c>
      <c r="AW25" s="26">
        <f>'Raw data'!AS25</f>
        <v>0</v>
      </c>
    </row>
    <row r="26" spans="1:49" x14ac:dyDescent="0.3">
      <c r="A26" s="9">
        <f>'Raw data'!A26</f>
        <v>0</v>
      </c>
      <c r="B26" s="124"/>
      <c r="C26" s="125"/>
      <c r="D26" s="155"/>
      <c r="E26" s="28">
        <f>'Raw data'!C26</f>
        <v>0</v>
      </c>
      <c r="J26" s="29">
        <f>'Raw data'!H26</f>
        <v>0</v>
      </c>
      <c r="K26" s="28">
        <f>'Raw data'!I26</f>
        <v>0</v>
      </c>
      <c r="L26" s="28">
        <f>'Raw data'!J26</f>
        <v>0</v>
      </c>
      <c r="M26" s="28">
        <f>'Raw data'!K26</f>
        <v>0</v>
      </c>
      <c r="N26" s="28">
        <f>'Raw data'!L26</f>
        <v>0</v>
      </c>
      <c r="O26" s="28">
        <f>'Raw data'!M26</f>
        <v>0</v>
      </c>
      <c r="P26" s="28">
        <f>'Raw data'!N26</f>
        <v>0</v>
      </c>
      <c r="Q26" s="28">
        <f>'Raw data'!O26</f>
        <v>0</v>
      </c>
      <c r="R26" s="28">
        <f>'Raw data'!P26</f>
        <v>0</v>
      </c>
      <c r="S26" s="28">
        <f>'Raw data'!Q26</f>
        <v>0</v>
      </c>
      <c r="T26" s="28">
        <f>'Raw data'!R26</f>
        <v>0</v>
      </c>
      <c r="W26" s="28">
        <f>'Raw data'!S26</f>
        <v>0</v>
      </c>
      <c r="X26" s="28">
        <f>'Raw data'!T26</f>
        <v>0</v>
      </c>
      <c r="Y26" s="28">
        <f>'Raw data'!U26</f>
        <v>0</v>
      </c>
      <c r="Z26" s="28">
        <f>'Raw data'!V26</f>
        <v>0</v>
      </c>
      <c r="AA26" s="28">
        <f>'Raw data'!W26</f>
        <v>0</v>
      </c>
      <c r="AB26" s="28">
        <f>'Raw data'!X26</f>
        <v>0</v>
      </c>
      <c r="AC26" s="28">
        <f>'Raw data'!Y26</f>
        <v>0</v>
      </c>
      <c r="AD26" s="28">
        <f>'Raw data'!Z26</f>
        <v>0</v>
      </c>
      <c r="AE26" s="28">
        <f>'Raw data'!AA26</f>
        <v>0</v>
      </c>
      <c r="AF26" s="28">
        <f>'Raw data'!AB26</f>
        <v>0</v>
      </c>
      <c r="AG26" s="28">
        <f>'Raw data'!AC26</f>
        <v>0</v>
      </c>
      <c r="AH26" s="28">
        <f>'Raw data'!AD26</f>
        <v>0</v>
      </c>
      <c r="AI26" s="28">
        <f>'Raw data'!AE26</f>
        <v>0</v>
      </c>
      <c r="AJ26" s="28">
        <f>'Raw data'!AF26</f>
        <v>0</v>
      </c>
      <c r="AK26" s="28">
        <f>'Raw data'!AG26</f>
        <v>0</v>
      </c>
      <c r="AL26" s="28">
        <f>'Raw data'!AH26</f>
        <v>0</v>
      </c>
      <c r="AM26" s="28">
        <f>'Raw data'!AI26</f>
        <v>0</v>
      </c>
      <c r="AN26" s="28">
        <f>'Raw data'!AJ26</f>
        <v>0</v>
      </c>
      <c r="AO26" s="28">
        <f>'Raw data'!AK26</f>
        <v>0</v>
      </c>
      <c r="AP26" s="28">
        <f>'Raw data'!AL26</f>
        <v>0</v>
      </c>
      <c r="AQ26" s="28">
        <f>'Raw data'!AM26</f>
        <v>0</v>
      </c>
      <c r="AR26" s="26">
        <f>'Raw data'!AN26</f>
        <v>0</v>
      </c>
      <c r="AS26" s="26">
        <f>'Raw data'!AO26</f>
        <v>0</v>
      </c>
      <c r="AT26" s="26">
        <f>'Raw data'!AP26</f>
        <v>0</v>
      </c>
      <c r="AU26" s="26">
        <f>'Raw data'!AQ26</f>
        <v>0</v>
      </c>
      <c r="AV26" s="26">
        <f>'Raw data'!AR26</f>
        <v>0</v>
      </c>
      <c r="AW26" s="26">
        <f>'Raw data'!AS26</f>
        <v>0</v>
      </c>
    </row>
    <row r="27" spans="1:49" x14ac:dyDescent="0.3">
      <c r="A27" s="9">
        <f>'Raw data'!A27</f>
        <v>0</v>
      </c>
      <c r="B27" s="124"/>
      <c r="C27" s="125"/>
      <c r="D27" s="155"/>
      <c r="E27" s="28">
        <f>'Raw data'!C27</f>
        <v>0</v>
      </c>
      <c r="J27" s="29">
        <f>'Raw data'!H27</f>
        <v>0</v>
      </c>
      <c r="K27" s="28">
        <f>'Raw data'!I27</f>
        <v>0</v>
      </c>
      <c r="L27" s="28">
        <f>'Raw data'!J27</f>
        <v>0</v>
      </c>
      <c r="M27" s="28">
        <f>'Raw data'!K27</f>
        <v>0</v>
      </c>
      <c r="N27" s="28">
        <f>'Raw data'!L27</f>
        <v>0</v>
      </c>
      <c r="O27" s="28">
        <f>'Raw data'!M27</f>
        <v>0</v>
      </c>
      <c r="P27" s="28">
        <f>'Raw data'!N27</f>
        <v>0</v>
      </c>
      <c r="Q27" s="28">
        <f>'Raw data'!O27</f>
        <v>0</v>
      </c>
      <c r="R27" s="28">
        <f>'Raw data'!P27</f>
        <v>0</v>
      </c>
      <c r="S27" s="28">
        <f>'Raw data'!Q27</f>
        <v>0</v>
      </c>
      <c r="T27" s="28">
        <f>'Raw data'!R27</f>
        <v>0</v>
      </c>
      <c r="W27" s="28">
        <f>'Raw data'!S27</f>
        <v>0</v>
      </c>
      <c r="X27" s="28">
        <f>'Raw data'!T27</f>
        <v>0</v>
      </c>
      <c r="Y27" s="28">
        <f>'Raw data'!U27</f>
        <v>0</v>
      </c>
      <c r="Z27" s="28">
        <f>'Raw data'!V27</f>
        <v>0</v>
      </c>
      <c r="AA27" s="28">
        <f>'Raw data'!W27</f>
        <v>0</v>
      </c>
      <c r="AB27" s="28">
        <f>'Raw data'!X27</f>
        <v>0</v>
      </c>
      <c r="AC27" s="28">
        <f>'Raw data'!Y27</f>
        <v>0</v>
      </c>
      <c r="AD27" s="28">
        <f>'Raw data'!Z27</f>
        <v>0</v>
      </c>
      <c r="AE27" s="28">
        <f>'Raw data'!AA27</f>
        <v>0</v>
      </c>
      <c r="AF27" s="28">
        <f>'Raw data'!AB27</f>
        <v>0</v>
      </c>
      <c r="AG27" s="28">
        <f>'Raw data'!AC27</f>
        <v>0</v>
      </c>
      <c r="AH27" s="28">
        <f>'Raw data'!AD27</f>
        <v>0</v>
      </c>
      <c r="AI27" s="28">
        <f>'Raw data'!AE27</f>
        <v>0</v>
      </c>
      <c r="AJ27" s="28">
        <f>'Raw data'!AF27</f>
        <v>0</v>
      </c>
      <c r="AK27" s="28">
        <f>'Raw data'!AG27</f>
        <v>0</v>
      </c>
      <c r="AL27" s="28">
        <f>'Raw data'!AH27</f>
        <v>0</v>
      </c>
      <c r="AM27" s="28">
        <f>'Raw data'!AI27</f>
        <v>0</v>
      </c>
      <c r="AN27" s="28">
        <f>'Raw data'!AJ27</f>
        <v>0</v>
      </c>
      <c r="AO27" s="28">
        <f>'Raw data'!AK27</f>
        <v>0</v>
      </c>
      <c r="AP27" s="28">
        <f>'Raw data'!AL27</f>
        <v>0</v>
      </c>
      <c r="AQ27" s="28">
        <f>'Raw data'!AM27</f>
        <v>0</v>
      </c>
      <c r="AR27" s="26">
        <f>'Raw data'!AN27</f>
        <v>0</v>
      </c>
      <c r="AS27" s="26">
        <f>'Raw data'!AO27</f>
        <v>0</v>
      </c>
      <c r="AT27" s="26">
        <f>'Raw data'!AP27</f>
        <v>0</v>
      </c>
      <c r="AU27" s="26">
        <f>'Raw data'!AQ27</f>
        <v>0</v>
      </c>
      <c r="AV27" s="26">
        <f>'Raw data'!AR27</f>
        <v>0</v>
      </c>
      <c r="AW27" s="26">
        <f>'Raw data'!AS27</f>
        <v>0</v>
      </c>
    </row>
    <row r="28" spans="1:49" x14ac:dyDescent="0.3">
      <c r="A28" s="9">
        <f>'Raw data'!A28</f>
        <v>0</v>
      </c>
      <c r="B28" s="124"/>
      <c r="C28" s="125"/>
      <c r="D28" s="155"/>
      <c r="E28" s="28">
        <f>'Raw data'!C28</f>
        <v>0</v>
      </c>
      <c r="J28" s="29">
        <f>'Raw data'!H28</f>
        <v>0</v>
      </c>
      <c r="K28" s="28">
        <f>'Raw data'!I28</f>
        <v>0</v>
      </c>
      <c r="L28" s="28">
        <f>'Raw data'!J28</f>
        <v>0</v>
      </c>
      <c r="M28" s="28">
        <f>'Raw data'!K28</f>
        <v>0</v>
      </c>
      <c r="N28" s="28">
        <f>'Raw data'!L28</f>
        <v>0</v>
      </c>
      <c r="O28" s="28">
        <f>'Raw data'!M28</f>
        <v>0</v>
      </c>
      <c r="P28" s="28">
        <f>'Raw data'!N28</f>
        <v>0</v>
      </c>
      <c r="Q28" s="28">
        <f>'Raw data'!O28</f>
        <v>0</v>
      </c>
      <c r="R28" s="28">
        <f>'Raw data'!P28</f>
        <v>0</v>
      </c>
      <c r="S28" s="28">
        <f>'Raw data'!Q28</f>
        <v>0</v>
      </c>
      <c r="T28" s="28">
        <f>'Raw data'!R28</f>
        <v>0</v>
      </c>
      <c r="W28" s="28">
        <f>'Raw data'!S28</f>
        <v>0</v>
      </c>
      <c r="X28" s="28">
        <f>'Raw data'!T28</f>
        <v>0</v>
      </c>
      <c r="Y28" s="28">
        <f>'Raw data'!U28</f>
        <v>0</v>
      </c>
      <c r="Z28" s="28">
        <f>'Raw data'!V28</f>
        <v>0</v>
      </c>
      <c r="AA28" s="28">
        <f>'Raw data'!W28</f>
        <v>0</v>
      </c>
      <c r="AB28" s="28">
        <f>'Raw data'!X28</f>
        <v>0</v>
      </c>
      <c r="AC28" s="28">
        <f>'Raw data'!Y28</f>
        <v>0</v>
      </c>
      <c r="AD28" s="28">
        <f>'Raw data'!Z28</f>
        <v>0</v>
      </c>
      <c r="AE28" s="28">
        <f>'Raw data'!AA28</f>
        <v>0</v>
      </c>
      <c r="AF28" s="28">
        <f>'Raw data'!AB28</f>
        <v>0</v>
      </c>
      <c r="AG28" s="28">
        <f>'Raw data'!AC28</f>
        <v>0</v>
      </c>
      <c r="AH28" s="28">
        <f>'Raw data'!AD28</f>
        <v>0</v>
      </c>
      <c r="AI28" s="28">
        <f>'Raw data'!AE28</f>
        <v>0</v>
      </c>
      <c r="AJ28" s="28">
        <f>'Raw data'!AF28</f>
        <v>0</v>
      </c>
      <c r="AK28" s="28">
        <f>'Raw data'!AG28</f>
        <v>0</v>
      </c>
      <c r="AL28" s="28">
        <f>'Raw data'!AH28</f>
        <v>0</v>
      </c>
      <c r="AM28" s="28">
        <f>'Raw data'!AI28</f>
        <v>0</v>
      </c>
      <c r="AN28" s="28">
        <f>'Raw data'!AJ28</f>
        <v>0</v>
      </c>
      <c r="AO28" s="28">
        <f>'Raw data'!AK28</f>
        <v>0</v>
      </c>
      <c r="AP28" s="28">
        <f>'Raw data'!AL28</f>
        <v>0</v>
      </c>
      <c r="AQ28" s="28">
        <f>'Raw data'!AM28</f>
        <v>0</v>
      </c>
      <c r="AR28" s="26">
        <f>'Raw data'!AN28</f>
        <v>0</v>
      </c>
      <c r="AS28" s="26">
        <f>'Raw data'!AO28</f>
        <v>0</v>
      </c>
      <c r="AT28" s="26">
        <f>'Raw data'!AP28</f>
        <v>0</v>
      </c>
      <c r="AU28" s="26">
        <f>'Raw data'!AQ28</f>
        <v>0</v>
      </c>
      <c r="AV28" s="26">
        <f>'Raw data'!AR28</f>
        <v>0</v>
      </c>
      <c r="AW28" s="26">
        <f>'Raw data'!AS28</f>
        <v>0</v>
      </c>
    </row>
    <row r="29" spans="1:49" x14ac:dyDescent="0.3">
      <c r="A29" s="9">
        <f>'Raw data'!A29</f>
        <v>0</v>
      </c>
      <c r="B29" s="124"/>
      <c r="C29" s="125"/>
      <c r="D29" s="155"/>
      <c r="E29" s="28">
        <f>'Raw data'!C29</f>
        <v>0</v>
      </c>
      <c r="J29" s="29">
        <f>'Raw data'!H29</f>
        <v>0</v>
      </c>
      <c r="K29" s="28">
        <f>'Raw data'!I29</f>
        <v>0</v>
      </c>
      <c r="L29" s="28">
        <f>'Raw data'!J29</f>
        <v>0</v>
      </c>
      <c r="M29" s="28">
        <f>'Raw data'!K29</f>
        <v>0</v>
      </c>
      <c r="N29" s="28">
        <f>'Raw data'!L29</f>
        <v>0</v>
      </c>
      <c r="O29" s="28">
        <f>'Raw data'!M29</f>
        <v>0</v>
      </c>
      <c r="P29" s="28">
        <f>'Raw data'!N29</f>
        <v>0</v>
      </c>
      <c r="Q29" s="28">
        <f>'Raw data'!O29</f>
        <v>0</v>
      </c>
      <c r="R29" s="28">
        <f>'Raw data'!P29</f>
        <v>0</v>
      </c>
      <c r="S29" s="28">
        <f>'Raw data'!Q29</f>
        <v>0</v>
      </c>
      <c r="T29" s="28">
        <f>'Raw data'!R29</f>
        <v>0</v>
      </c>
      <c r="W29" s="28">
        <f>'Raw data'!S29</f>
        <v>0</v>
      </c>
      <c r="X29" s="28">
        <f>'Raw data'!T29</f>
        <v>0</v>
      </c>
      <c r="Y29" s="28">
        <f>'Raw data'!U29</f>
        <v>0</v>
      </c>
      <c r="Z29" s="28">
        <f>'Raw data'!V29</f>
        <v>0</v>
      </c>
      <c r="AA29" s="28">
        <f>'Raw data'!W29</f>
        <v>0</v>
      </c>
      <c r="AB29" s="28">
        <f>'Raw data'!X29</f>
        <v>0</v>
      </c>
      <c r="AC29" s="28">
        <f>'Raw data'!Y29</f>
        <v>0</v>
      </c>
      <c r="AD29" s="28">
        <f>'Raw data'!Z29</f>
        <v>0</v>
      </c>
      <c r="AE29" s="28">
        <f>'Raw data'!AA29</f>
        <v>0</v>
      </c>
      <c r="AF29" s="28">
        <f>'Raw data'!AB29</f>
        <v>0</v>
      </c>
      <c r="AG29" s="28">
        <f>'Raw data'!AC29</f>
        <v>0</v>
      </c>
      <c r="AH29" s="28">
        <f>'Raw data'!AD29</f>
        <v>0</v>
      </c>
      <c r="AI29" s="28">
        <f>'Raw data'!AE29</f>
        <v>0</v>
      </c>
      <c r="AJ29" s="28">
        <f>'Raw data'!AF29</f>
        <v>0</v>
      </c>
      <c r="AK29" s="28">
        <f>'Raw data'!AG29</f>
        <v>0</v>
      </c>
      <c r="AL29" s="28">
        <f>'Raw data'!AH29</f>
        <v>0</v>
      </c>
      <c r="AM29" s="28">
        <f>'Raw data'!AI29</f>
        <v>0</v>
      </c>
      <c r="AN29" s="28">
        <f>'Raw data'!AJ29</f>
        <v>0</v>
      </c>
      <c r="AO29" s="28">
        <f>'Raw data'!AK29</f>
        <v>0</v>
      </c>
      <c r="AP29" s="28">
        <f>'Raw data'!AL29</f>
        <v>0</v>
      </c>
      <c r="AQ29" s="28">
        <f>'Raw data'!AM29</f>
        <v>0</v>
      </c>
      <c r="AR29" s="26">
        <f>'Raw data'!AN29</f>
        <v>0</v>
      </c>
      <c r="AS29" s="26">
        <f>'Raw data'!AO29</f>
        <v>0</v>
      </c>
      <c r="AT29" s="26">
        <f>'Raw data'!AP29</f>
        <v>0</v>
      </c>
      <c r="AU29" s="26">
        <f>'Raw data'!AQ29</f>
        <v>0</v>
      </c>
      <c r="AV29" s="26">
        <f>'Raw data'!AR29</f>
        <v>0</v>
      </c>
      <c r="AW29" s="26">
        <f>'Raw data'!AS29</f>
        <v>0</v>
      </c>
    </row>
    <row r="30" spans="1:49" x14ac:dyDescent="0.3">
      <c r="A30" s="9">
        <f>'Raw data'!A30</f>
        <v>0</v>
      </c>
      <c r="B30" s="124"/>
      <c r="C30" s="125"/>
      <c r="D30" s="155"/>
      <c r="E30" s="28">
        <f>'Raw data'!C30</f>
        <v>0</v>
      </c>
      <c r="J30" s="29">
        <f>'Raw data'!H30</f>
        <v>0</v>
      </c>
      <c r="K30" s="28">
        <f>'Raw data'!I30</f>
        <v>0</v>
      </c>
      <c r="L30" s="28">
        <f>'Raw data'!J30</f>
        <v>0</v>
      </c>
      <c r="M30" s="28">
        <f>'Raw data'!K30</f>
        <v>0</v>
      </c>
      <c r="N30" s="28">
        <f>'Raw data'!L30</f>
        <v>0</v>
      </c>
      <c r="O30" s="28">
        <f>'Raw data'!M30</f>
        <v>0</v>
      </c>
      <c r="P30" s="28">
        <f>'Raw data'!N30</f>
        <v>0</v>
      </c>
      <c r="Q30" s="28">
        <f>'Raw data'!O30</f>
        <v>0</v>
      </c>
      <c r="R30" s="28">
        <f>'Raw data'!P30</f>
        <v>0</v>
      </c>
      <c r="S30" s="28">
        <f>'Raw data'!Q30</f>
        <v>0</v>
      </c>
      <c r="T30" s="28">
        <f>'Raw data'!R30</f>
        <v>0</v>
      </c>
      <c r="W30" s="28">
        <f>'Raw data'!S30</f>
        <v>0</v>
      </c>
      <c r="X30" s="28">
        <f>'Raw data'!T30</f>
        <v>0</v>
      </c>
      <c r="Y30" s="28">
        <f>'Raw data'!U30</f>
        <v>0</v>
      </c>
      <c r="Z30" s="28">
        <f>'Raw data'!V30</f>
        <v>0</v>
      </c>
      <c r="AA30" s="28">
        <f>'Raw data'!W30</f>
        <v>0</v>
      </c>
      <c r="AB30" s="28">
        <f>'Raw data'!X30</f>
        <v>0</v>
      </c>
      <c r="AC30" s="28">
        <f>'Raw data'!Y30</f>
        <v>0</v>
      </c>
      <c r="AD30" s="28">
        <f>'Raw data'!Z30</f>
        <v>0</v>
      </c>
      <c r="AE30" s="28">
        <f>'Raw data'!AA30</f>
        <v>0</v>
      </c>
      <c r="AF30" s="28">
        <f>'Raw data'!AB30</f>
        <v>0</v>
      </c>
      <c r="AG30" s="28">
        <f>'Raw data'!AC30</f>
        <v>0</v>
      </c>
      <c r="AH30" s="28">
        <f>'Raw data'!AD30</f>
        <v>0</v>
      </c>
      <c r="AI30" s="28">
        <f>'Raw data'!AE30</f>
        <v>0</v>
      </c>
      <c r="AJ30" s="28">
        <f>'Raw data'!AF30</f>
        <v>0</v>
      </c>
      <c r="AK30" s="28">
        <f>'Raw data'!AG30</f>
        <v>0</v>
      </c>
      <c r="AL30" s="28">
        <f>'Raw data'!AH30</f>
        <v>0</v>
      </c>
      <c r="AM30" s="28">
        <f>'Raw data'!AI30</f>
        <v>0</v>
      </c>
      <c r="AN30" s="28">
        <f>'Raw data'!AJ30</f>
        <v>0</v>
      </c>
      <c r="AO30" s="28">
        <f>'Raw data'!AK30</f>
        <v>0</v>
      </c>
      <c r="AP30" s="28">
        <f>'Raw data'!AL30</f>
        <v>0</v>
      </c>
      <c r="AQ30" s="28">
        <f>'Raw data'!AM30</f>
        <v>0</v>
      </c>
      <c r="AR30" s="26">
        <f>'Raw data'!AN30</f>
        <v>0</v>
      </c>
      <c r="AS30" s="26">
        <f>'Raw data'!AO30</f>
        <v>0</v>
      </c>
      <c r="AT30" s="26">
        <f>'Raw data'!AP30</f>
        <v>0</v>
      </c>
      <c r="AU30" s="26">
        <f>'Raw data'!AQ30</f>
        <v>0</v>
      </c>
      <c r="AV30" s="26">
        <f>'Raw data'!AR30</f>
        <v>0</v>
      </c>
      <c r="AW30" s="26">
        <f>'Raw data'!AS30</f>
        <v>0</v>
      </c>
    </row>
    <row r="31" spans="1:49" x14ac:dyDescent="0.3">
      <c r="A31" s="9">
        <f>'Raw data'!A31</f>
        <v>0</v>
      </c>
      <c r="B31" s="124"/>
      <c r="C31" s="125"/>
      <c r="D31" s="155"/>
      <c r="E31" s="28">
        <f>'Raw data'!C31</f>
        <v>0</v>
      </c>
      <c r="J31" s="29">
        <f>'Raw data'!H31</f>
        <v>0</v>
      </c>
      <c r="K31" s="28">
        <f>'Raw data'!I31</f>
        <v>0</v>
      </c>
      <c r="L31" s="28">
        <f>'Raw data'!J31</f>
        <v>0</v>
      </c>
      <c r="M31" s="28">
        <f>'Raw data'!K31</f>
        <v>0</v>
      </c>
      <c r="N31" s="28">
        <f>'Raw data'!L31</f>
        <v>0</v>
      </c>
      <c r="O31" s="28">
        <f>'Raw data'!M31</f>
        <v>0</v>
      </c>
      <c r="P31" s="28">
        <f>'Raw data'!N31</f>
        <v>0</v>
      </c>
      <c r="Q31" s="28">
        <f>'Raw data'!O31</f>
        <v>0</v>
      </c>
      <c r="R31" s="28">
        <f>'Raw data'!P31</f>
        <v>0</v>
      </c>
      <c r="S31" s="28">
        <f>'Raw data'!Q31</f>
        <v>0</v>
      </c>
      <c r="T31" s="28">
        <f>'Raw data'!R31</f>
        <v>0</v>
      </c>
      <c r="W31" s="28">
        <f>'Raw data'!S31</f>
        <v>0</v>
      </c>
      <c r="X31" s="28">
        <f>'Raw data'!T31</f>
        <v>0</v>
      </c>
      <c r="Y31" s="28">
        <f>'Raw data'!U31</f>
        <v>0</v>
      </c>
      <c r="Z31" s="28">
        <f>'Raw data'!V31</f>
        <v>0</v>
      </c>
      <c r="AA31" s="28">
        <f>'Raw data'!W31</f>
        <v>0</v>
      </c>
      <c r="AB31" s="28">
        <f>'Raw data'!X31</f>
        <v>0</v>
      </c>
      <c r="AC31" s="28">
        <f>'Raw data'!Y31</f>
        <v>0</v>
      </c>
      <c r="AD31" s="28">
        <f>'Raw data'!Z31</f>
        <v>0</v>
      </c>
      <c r="AE31" s="28">
        <f>'Raw data'!AA31</f>
        <v>0</v>
      </c>
      <c r="AF31" s="28">
        <f>'Raw data'!AB31</f>
        <v>0</v>
      </c>
      <c r="AG31" s="28">
        <f>'Raw data'!AC31</f>
        <v>0</v>
      </c>
      <c r="AH31" s="28">
        <f>'Raw data'!AD31</f>
        <v>0</v>
      </c>
      <c r="AI31" s="28">
        <f>'Raw data'!AE31</f>
        <v>0</v>
      </c>
      <c r="AJ31" s="28">
        <f>'Raw data'!AF31</f>
        <v>0</v>
      </c>
      <c r="AK31" s="28">
        <f>'Raw data'!AG31</f>
        <v>0</v>
      </c>
      <c r="AL31" s="28">
        <f>'Raw data'!AH31</f>
        <v>0</v>
      </c>
      <c r="AM31" s="28">
        <f>'Raw data'!AI31</f>
        <v>0</v>
      </c>
      <c r="AN31" s="28">
        <f>'Raw data'!AJ31</f>
        <v>0</v>
      </c>
      <c r="AO31" s="28">
        <f>'Raw data'!AK31</f>
        <v>0</v>
      </c>
      <c r="AP31" s="28">
        <f>'Raw data'!AL31</f>
        <v>0</v>
      </c>
      <c r="AQ31" s="28">
        <f>'Raw data'!AM31</f>
        <v>0</v>
      </c>
      <c r="AR31" s="26">
        <f>'Raw data'!AN31</f>
        <v>0</v>
      </c>
      <c r="AS31" s="26">
        <f>'Raw data'!AO31</f>
        <v>0</v>
      </c>
      <c r="AT31" s="26">
        <f>'Raw data'!AP31</f>
        <v>0</v>
      </c>
      <c r="AU31" s="26">
        <f>'Raw data'!AQ31</f>
        <v>0</v>
      </c>
      <c r="AV31" s="26">
        <f>'Raw data'!AR31</f>
        <v>0</v>
      </c>
      <c r="AW31" s="26">
        <f>'Raw data'!AS31</f>
        <v>0</v>
      </c>
    </row>
    <row r="32" spans="1:49" x14ac:dyDescent="0.3">
      <c r="A32" s="9">
        <f>'Raw data'!A32</f>
        <v>0</v>
      </c>
      <c r="B32" s="124"/>
      <c r="C32" s="125"/>
      <c r="D32" s="155"/>
      <c r="E32" s="28">
        <f>'Raw data'!C32</f>
        <v>0</v>
      </c>
      <c r="J32" s="29">
        <f>'Raw data'!H32</f>
        <v>0</v>
      </c>
      <c r="K32" s="28">
        <f>'Raw data'!I32</f>
        <v>0</v>
      </c>
      <c r="L32" s="28">
        <f>'Raw data'!J32</f>
        <v>0</v>
      </c>
      <c r="M32" s="28">
        <f>'Raw data'!K32</f>
        <v>0</v>
      </c>
      <c r="N32" s="28">
        <f>'Raw data'!L32</f>
        <v>0</v>
      </c>
      <c r="O32" s="28">
        <f>'Raw data'!M32</f>
        <v>0</v>
      </c>
      <c r="P32" s="28">
        <f>'Raw data'!N32</f>
        <v>0</v>
      </c>
      <c r="Q32" s="28">
        <f>'Raw data'!O32</f>
        <v>0</v>
      </c>
      <c r="R32" s="28">
        <f>'Raw data'!P32</f>
        <v>0</v>
      </c>
      <c r="S32" s="28">
        <f>'Raw data'!Q32</f>
        <v>0</v>
      </c>
      <c r="T32" s="28">
        <f>'Raw data'!R32</f>
        <v>0</v>
      </c>
      <c r="W32" s="28">
        <f>'Raw data'!S32</f>
        <v>0</v>
      </c>
      <c r="X32" s="28">
        <f>'Raw data'!T32</f>
        <v>0</v>
      </c>
      <c r="Y32" s="28">
        <f>'Raw data'!U32</f>
        <v>0</v>
      </c>
      <c r="Z32" s="28">
        <f>'Raw data'!V32</f>
        <v>0</v>
      </c>
      <c r="AA32" s="28">
        <f>'Raw data'!W32</f>
        <v>0</v>
      </c>
      <c r="AB32" s="28">
        <f>'Raw data'!X32</f>
        <v>0</v>
      </c>
      <c r="AC32" s="28">
        <f>'Raw data'!Y32</f>
        <v>0</v>
      </c>
      <c r="AD32" s="28">
        <f>'Raw data'!Z32</f>
        <v>0</v>
      </c>
      <c r="AE32" s="28">
        <f>'Raw data'!AA32</f>
        <v>0</v>
      </c>
      <c r="AF32" s="28">
        <f>'Raw data'!AB32</f>
        <v>0</v>
      </c>
      <c r="AG32" s="28">
        <f>'Raw data'!AC32</f>
        <v>0</v>
      </c>
      <c r="AH32" s="28">
        <f>'Raw data'!AD32</f>
        <v>0</v>
      </c>
      <c r="AI32" s="28">
        <f>'Raw data'!AE32</f>
        <v>0</v>
      </c>
      <c r="AJ32" s="28">
        <f>'Raw data'!AF32</f>
        <v>0</v>
      </c>
      <c r="AK32" s="28">
        <f>'Raw data'!AG32</f>
        <v>0</v>
      </c>
      <c r="AL32" s="28">
        <f>'Raw data'!AH32</f>
        <v>0</v>
      </c>
      <c r="AM32" s="28">
        <f>'Raw data'!AI32</f>
        <v>0</v>
      </c>
      <c r="AN32" s="28">
        <f>'Raw data'!AJ32</f>
        <v>0</v>
      </c>
      <c r="AO32" s="28">
        <f>'Raw data'!AK32</f>
        <v>0</v>
      </c>
      <c r="AP32" s="28">
        <f>'Raw data'!AL32</f>
        <v>0</v>
      </c>
      <c r="AQ32" s="28">
        <f>'Raw data'!AM32</f>
        <v>0</v>
      </c>
      <c r="AR32" s="26">
        <f>'Raw data'!AN32</f>
        <v>0</v>
      </c>
      <c r="AS32" s="26">
        <f>'Raw data'!AO32</f>
        <v>0</v>
      </c>
      <c r="AT32" s="26">
        <f>'Raw data'!AP32</f>
        <v>0</v>
      </c>
      <c r="AU32" s="26">
        <f>'Raw data'!AQ32</f>
        <v>0</v>
      </c>
      <c r="AV32" s="26">
        <f>'Raw data'!AR32</f>
        <v>0</v>
      </c>
      <c r="AW32" s="26">
        <f>'Raw data'!AS32</f>
        <v>0</v>
      </c>
    </row>
    <row r="33" spans="1:49" x14ac:dyDescent="0.3">
      <c r="A33" s="9">
        <f>'Raw data'!A33</f>
        <v>0</v>
      </c>
      <c r="B33" s="124"/>
      <c r="C33" s="125"/>
      <c r="D33" s="155"/>
      <c r="E33" s="28">
        <f>'Raw data'!C33</f>
        <v>0</v>
      </c>
      <c r="J33" s="29">
        <f>'Raw data'!H33</f>
        <v>0</v>
      </c>
      <c r="K33" s="28">
        <f>'Raw data'!I33</f>
        <v>0</v>
      </c>
      <c r="L33" s="28">
        <f>'Raw data'!J33</f>
        <v>0</v>
      </c>
      <c r="M33" s="28">
        <f>'Raw data'!K33</f>
        <v>0</v>
      </c>
      <c r="N33" s="28">
        <f>'Raw data'!L33</f>
        <v>0</v>
      </c>
      <c r="O33" s="28">
        <f>'Raw data'!M33</f>
        <v>0</v>
      </c>
      <c r="P33" s="28">
        <f>'Raw data'!N33</f>
        <v>0</v>
      </c>
      <c r="Q33" s="28">
        <f>'Raw data'!O33</f>
        <v>0</v>
      </c>
      <c r="R33" s="28">
        <f>'Raw data'!P33</f>
        <v>0</v>
      </c>
      <c r="S33" s="28">
        <f>'Raw data'!Q33</f>
        <v>0</v>
      </c>
      <c r="T33" s="28">
        <f>'Raw data'!R33</f>
        <v>0</v>
      </c>
      <c r="W33" s="28">
        <f>'Raw data'!S33</f>
        <v>0</v>
      </c>
      <c r="X33" s="28">
        <f>'Raw data'!T33</f>
        <v>0</v>
      </c>
      <c r="Y33" s="28">
        <f>'Raw data'!U33</f>
        <v>0</v>
      </c>
      <c r="Z33" s="28">
        <f>'Raw data'!V33</f>
        <v>0</v>
      </c>
      <c r="AA33" s="28">
        <f>'Raw data'!W33</f>
        <v>0</v>
      </c>
      <c r="AB33" s="28">
        <f>'Raw data'!X33</f>
        <v>0</v>
      </c>
      <c r="AC33" s="28">
        <f>'Raw data'!Y33</f>
        <v>0</v>
      </c>
      <c r="AD33" s="28">
        <f>'Raw data'!Z33</f>
        <v>0</v>
      </c>
      <c r="AE33" s="28">
        <f>'Raw data'!AA33</f>
        <v>0</v>
      </c>
      <c r="AF33" s="28">
        <f>'Raw data'!AB33</f>
        <v>0</v>
      </c>
      <c r="AG33" s="28">
        <f>'Raw data'!AC33</f>
        <v>0</v>
      </c>
      <c r="AH33" s="28">
        <f>'Raw data'!AD33</f>
        <v>0</v>
      </c>
      <c r="AI33" s="28">
        <f>'Raw data'!AE33</f>
        <v>0</v>
      </c>
      <c r="AJ33" s="28">
        <f>'Raw data'!AF33</f>
        <v>0</v>
      </c>
      <c r="AK33" s="28">
        <f>'Raw data'!AG33</f>
        <v>0</v>
      </c>
      <c r="AL33" s="28">
        <f>'Raw data'!AH33</f>
        <v>0</v>
      </c>
      <c r="AM33" s="28">
        <f>'Raw data'!AI33</f>
        <v>0</v>
      </c>
      <c r="AN33" s="28">
        <f>'Raw data'!AJ33</f>
        <v>0</v>
      </c>
      <c r="AO33" s="28">
        <f>'Raw data'!AK33</f>
        <v>0</v>
      </c>
      <c r="AP33" s="28">
        <f>'Raw data'!AL33</f>
        <v>0</v>
      </c>
      <c r="AQ33" s="28">
        <f>'Raw data'!AM33</f>
        <v>0</v>
      </c>
      <c r="AR33" s="26">
        <f>'Raw data'!AN33</f>
        <v>0</v>
      </c>
      <c r="AS33" s="26">
        <f>'Raw data'!AO33</f>
        <v>0</v>
      </c>
      <c r="AT33" s="26">
        <f>'Raw data'!AP33</f>
        <v>0</v>
      </c>
      <c r="AU33" s="26">
        <f>'Raw data'!AQ33</f>
        <v>0</v>
      </c>
      <c r="AV33" s="26">
        <f>'Raw data'!AR33</f>
        <v>0</v>
      </c>
      <c r="AW33" s="26">
        <f>'Raw data'!AS33</f>
        <v>0</v>
      </c>
    </row>
    <row r="34" spans="1:49" x14ac:dyDescent="0.3">
      <c r="A34" s="9">
        <f>'Raw data'!A34</f>
        <v>0</v>
      </c>
      <c r="B34" s="124"/>
      <c r="C34" s="125"/>
      <c r="D34" s="155"/>
      <c r="E34" s="28">
        <f>'Raw data'!C34</f>
        <v>0</v>
      </c>
      <c r="J34" s="29">
        <f>'Raw data'!H34</f>
        <v>0</v>
      </c>
      <c r="K34" s="28">
        <f>'Raw data'!I34</f>
        <v>0</v>
      </c>
      <c r="L34" s="28">
        <f>'Raw data'!J34</f>
        <v>0</v>
      </c>
      <c r="M34" s="28">
        <f>'Raw data'!K34</f>
        <v>0</v>
      </c>
      <c r="N34" s="28">
        <f>'Raw data'!L34</f>
        <v>0</v>
      </c>
      <c r="O34" s="28">
        <f>'Raw data'!M34</f>
        <v>0</v>
      </c>
      <c r="P34" s="28">
        <f>'Raw data'!N34</f>
        <v>0</v>
      </c>
      <c r="Q34" s="28">
        <f>'Raw data'!O34</f>
        <v>0</v>
      </c>
      <c r="R34" s="28">
        <f>'Raw data'!P34</f>
        <v>0</v>
      </c>
      <c r="S34" s="28">
        <f>'Raw data'!Q34</f>
        <v>0</v>
      </c>
      <c r="T34" s="28">
        <f>'Raw data'!R34</f>
        <v>0</v>
      </c>
      <c r="W34" s="28">
        <f>'Raw data'!S34</f>
        <v>0</v>
      </c>
      <c r="X34" s="28">
        <f>'Raw data'!T34</f>
        <v>0</v>
      </c>
      <c r="Y34" s="28">
        <f>'Raw data'!U34</f>
        <v>0</v>
      </c>
      <c r="Z34" s="28">
        <f>'Raw data'!V34</f>
        <v>0</v>
      </c>
      <c r="AA34" s="28">
        <f>'Raw data'!W34</f>
        <v>0</v>
      </c>
      <c r="AB34" s="28">
        <f>'Raw data'!X34</f>
        <v>0</v>
      </c>
      <c r="AC34" s="28">
        <f>'Raw data'!Y34</f>
        <v>0</v>
      </c>
      <c r="AD34" s="28">
        <f>'Raw data'!Z34</f>
        <v>0</v>
      </c>
      <c r="AE34" s="28">
        <f>'Raw data'!AA34</f>
        <v>0</v>
      </c>
      <c r="AF34" s="28">
        <f>'Raw data'!AB34</f>
        <v>0</v>
      </c>
      <c r="AG34" s="28">
        <f>'Raw data'!AC34</f>
        <v>0</v>
      </c>
      <c r="AH34" s="28">
        <f>'Raw data'!AD34</f>
        <v>0</v>
      </c>
      <c r="AI34" s="28">
        <f>'Raw data'!AE34</f>
        <v>0</v>
      </c>
      <c r="AJ34" s="28">
        <f>'Raw data'!AF34</f>
        <v>0</v>
      </c>
      <c r="AK34" s="28">
        <f>'Raw data'!AG34</f>
        <v>0</v>
      </c>
      <c r="AL34" s="28">
        <f>'Raw data'!AH34</f>
        <v>0</v>
      </c>
      <c r="AM34" s="28">
        <f>'Raw data'!AI34</f>
        <v>0</v>
      </c>
      <c r="AN34" s="28">
        <f>'Raw data'!AJ34</f>
        <v>0</v>
      </c>
      <c r="AO34" s="28">
        <f>'Raw data'!AK34</f>
        <v>0</v>
      </c>
      <c r="AP34" s="28">
        <f>'Raw data'!AL34</f>
        <v>0</v>
      </c>
      <c r="AQ34" s="28">
        <f>'Raw data'!AM34</f>
        <v>0</v>
      </c>
      <c r="AR34" s="26">
        <f>'Raw data'!AN34</f>
        <v>0</v>
      </c>
      <c r="AS34" s="26">
        <f>'Raw data'!AO34</f>
        <v>0</v>
      </c>
      <c r="AT34" s="26">
        <f>'Raw data'!AP34</f>
        <v>0</v>
      </c>
      <c r="AU34" s="26">
        <f>'Raw data'!AQ34</f>
        <v>0</v>
      </c>
      <c r="AV34" s="26">
        <f>'Raw data'!AR34</f>
        <v>0</v>
      </c>
      <c r="AW34" s="26">
        <f>'Raw data'!AS34</f>
        <v>0</v>
      </c>
    </row>
    <row r="35" spans="1:49" x14ac:dyDescent="0.3">
      <c r="A35" s="9">
        <f>'Raw data'!A35</f>
        <v>0</v>
      </c>
      <c r="B35" s="124"/>
      <c r="C35" s="125"/>
      <c r="D35" s="155"/>
      <c r="E35" s="28">
        <f>'Raw data'!C35</f>
        <v>0</v>
      </c>
      <c r="J35" s="29">
        <f>'Raw data'!H35</f>
        <v>0</v>
      </c>
      <c r="K35" s="28">
        <f>'Raw data'!I35</f>
        <v>0</v>
      </c>
      <c r="L35" s="28">
        <f>'Raw data'!J35</f>
        <v>0</v>
      </c>
      <c r="M35" s="28">
        <f>'Raw data'!K35</f>
        <v>0</v>
      </c>
      <c r="N35" s="28">
        <f>'Raw data'!L35</f>
        <v>0</v>
      </c>
      <c r="O35" s="28">
        <f>'Raw data'!M35</f>
        <v>0</v>
      </c>
      <c r="P35" s="28">
        <f>'Raw data'!N35</f>
        <v>0</v>
      </c>
      <c r="Q35" s="28">
        <f>'Raw data'!O35</f>
        <v>0</v>
      </c>
      <c r="R35" s="28">
        <f>'Raw data'!P35</f>
        <v>0</v>
      </c>
      <c r="S35" s="28">
        <f>'Raw data'!Q35</f>
        <v>0</v>
      </c>
      <c r="T35" s="28">
        <f>'Raw data'!R35</f>
        <v>0</v>
      </c>
      <c r="W35" s="28">
        <f>'Raw data'!S35</f>
        <v>0</v>
      </c>
      <c r="X35" s="28">
        <f>'Raw data'!T35</f>
        <v>0</v>
      </c>
      <c r="Y35" s="28">
        <f>'Raw data'!U35</f>
        <v>0</v>
      </c>
      <c r="Z35" s="28">
        <f>'Raw data'!V35</f>
        <v>0</v>
      </c>
      <c r="AA35" s="28">
        <f>'Raw data'!W35</f>
        <v>0</v>
      </c>
      <c r="AB35" s="28">
        <f>'Raw data'!X35</f>
        <v>0</v>
      </c>
      <c r="AC35" s="28">
        <f>'Raw data'!Y35</f>
        <v>0</v>
      </c>
      <c r="AD35" s="28">
        <f>'Raw data'!Z35</f>
        <v>0</v>
      </c>
      <c r="AE35" s="28">
        <f>'Raw data'!AA35</f>
        <v>0</v>
      </c>
      <c r="AF35" s="28">
        <f>'Raw data'!AB35</f>
        <v>0</v>
      </c>
      <c r="AG35" s="28">
        <f>'Raw data'!AC35</f>
        <v>0</v>
      </c>
      <c r="AH35" s="28">
        <f>'Raw data'!AD35</f>
        <v>0</v>
      </c>
      <c r="AI35" s="28">
        <f>'Raw data'!AE35</f>
        <v>0</v>
      </c>
      <c r="AJ35" s="28">
        <f>'Raw data'!AF35</f>
        <v>0</v>
      </c>
      <c r="AK35" s="28">
        <f>'Raw data'!AG35</f>
        <v>0</v>
      </c>
      <c r="AL35" s="28">
        <f>'Raw data'!AH35</f>
        <v>0</v>
      </c>
      <c r="AM35" s="28">
        <f>'Raw data'!AI35</f>
        <v>0</v>
      </c>
      <c r="AN35" s="28">
        <f>'Raw data'!AJ35</f>
        <v>0</v>
      </c>
      <c r="AO35" s="28">
        <f>'Raw data'!AK35</f>
        <v>0</v>
      </c>
      <c r="AP35" s="28">
        <f>'Raw data'!AL35</f>
        <v>0</v>
      </c>
      <c r="AQ35" s="28">
        <f>'Raw data'!AM35</f>
        <v>0</v>
      </c>
      <c r="AR35" s="26">
        <f>'Raw data'!AN35</f>
        <v>0</v>
      </c>
      <c r="AS35" s="26">
        <f>'Raw data'!AO35</f>
        <v>0</v>
      </c>
      <c r="AT35" s="26">
        <f>'Raw data'!AP35</f>
        <v>0</v>
      </c>
      <c r="AU35" s="26">
        <f>'Raw data'!AQ35</f>
        <v>0</v>
      </c>
      <c r="AV35" s="26">
        <f>'Raw data'!AR35</f>
        <v>0</v>
      </c>
      <c r="AW35" s="26">
        <f>'Raw data'!AS35</f>
        <v>0</v>
      </c>
    </row>
    <row r="36" spans="1:49" x14ac:dyDescent="0.3">
      <c r="A36" s="9">
        <f>'Raw data'!A36</f>
        <v>0</v>
      </c>
      <c r="B36" s="124"/>
      <c r="C36" s="125"/>
      <c r="D36" s="155"/>
      <c r="E36" s="28">
        <f>'Raw data'!C36</f>
        <v>0</v>
      </c>
      <c r="J36" s="29">
        <f>'Raw data'!H36</f>
        <v>0</v>
      </c>
      <c r="K36" s="28">
        <f>'Raw data'!I36</f>
        <v>0</v>
      </c>
      <c r="L36" s="28">
        <f>'Raw data'!J36</f>
        <v>0</v>
      </c>
      <c r="M36" s="28">
        <f>'Raw data'!K36</f>
        <v>0</v>
      </c>
      <c r="N36" s="28">
        <f>'Raw data'!L36</f>
        <v>0</v>
      </c>
      <c r="O36" s="28">
        <f>'Raw data'!M36</f>
        <v>0</v>
      </c>
      <c r="P36" s="28">
        <f>'Raw data'!N36</f>
        <v>0</v>
      </c>
      <c r="Q36" s="28">
        <f>'Raw data'!O36</f>
        <v>0</v>
      </c>
      <c r="R36" s="28">
        <f>'Raw data'!P36</f>
        <v>0</v>
      </c>
      <c r="S36" s="28">
        <f>'Raw data'!Q36</f>
        <v>0</v>
      </c>
      <c r="T36" s="28">
        <f>'Raw data'!R36</f>
        <v>0</v>
      </c>
      <c r="W36" s="28">
        <f>'Raw data'!S36</f>
        <v>0</v>
      </c>
      <c r="X36" s="28">
        <f>'Raw data'!T36</f>
        <v>0</v>
      </c>
      <c r="Y36" s="28">
        <f>'Raw data'!U36</f>
        <v>0</v>
      </c>
      <c r="Z36" s="28">
        <f>'Raw data'!V36</f>
        <v>0</v>
      </c>
      <c r="AA36" s="28">
        <f>'Raw data'!W36</f>
        <v>0</v>
      </c>
      <c r="AB36" s="28">
        <f>'Raw data'!X36</f>
        <v>0</v>
      </c>
      <c r="AC36" s="28">
        <f>'Raw data'!Y36</f>
        <v>0</v>
      </c>
      <c r="AD36" s="28">
        <f>'Raw data'!Z36</f>
        <v>0</v>
      </c>
      <c r="AE36" s="28">
        <f>'Raw data'!AA36</f>
        <v>0</v>
      </c>
      <c r="AF36" s="28">
        <f>'Raw data'!AB36</f>
        <v>0</v>
      </c>
      <c r="AG36" s="28">
        <f>'Raw data'!AC36</f>
        <v>0</v>
      </c>
      <c r="AH36" s="28">
        <f>'Raw data'!AD36</f>
        <v>0</v>
      </c>
      <c r="AI36" s="28">
        <f>'Raw data'!AE36</f>
        <v>0</v>
      </c>
      <c r="AJ36" s="28">
        <f>'Raw data'!AF36</f>
        <v>0</v>
      </c>
      <c r="AK36" s="28">
        <f>'Raw data'!AG36</f>
        <v>0</v>
      </c>
      <c r="AL36" s="28">
        <f>'Raw data'!AH36</f>
        <v>0</v>
      </c>
      <c r="AM36" s="28">
        <f>'Raw data'!AI36</f>
        <v>0</v>
      </c>
      <c r="AN36" s="28">
        <f>'Raw data'!AJ36</f>
        <v>0</v>
      </c>
      <c r="AO36" s="28">
        <f>'Raw data'!AK36</f>
        <v>0</v>
      </c>
      <c r="AP36" s="28">
        <f>'Raw data'!AL36</f>
        <v>0</v>
      </c>
      <c r="AQ36" s="28">
        <f>'Raw data'!AM36</f>
        <v>0</v>
      </c>
      <c r="AR36" s="26">
        <f>'Raw data'!AN36</f>
        <v>0</v>
      </c>
      <c r="AS36" s="26">
        <f>'Raw data'!AO36</f>
        <v>0</v>
      </c>
      <c r="AT36" s="26">
        <f>'Raw data'!AP36</f>
        <v>0</v>
      </c>
      <c r="AU36" s="26">
        <f>'Raw data'!AQ36</f>
        <v>0</v>
      </c>
      <c r="AV36" s="26">
        <f>'Raw data'!AR36</f>
        <v>0</v>
      </c>
      <c r="AW36" s="26">
        <f>'Raw data'!AS36</f>
        <v>0</v>
      </c>
    </row>
    <row r="37" spans="1:49" x14ac:dyDescent="0.3">
      <c r="A37" s="9">
        <f>'Raw data'!A37</f>
        <v>0</v>
      </c>
      <c r="B37" s="124"/>
      <c r="C37" s="125"/>
      <c r="D37" s="155"/>
      <c r="E37" s="28">
        <f>'Raw data'!C37</f>
        <v>0</v>
      </c>
      <c r="J37" s="29">
        <f>'Raw data'!H37</f>
        <v>0</v>
      </c>
      <c r="K37" s="28">
        <f>'Raw data'!I37</f>
        <v>0</v>
      </c>
      <c r="L37" s="28">
        <f>'Raw data'!J37</f>
        <v>0</v>
      </c>
      <c r="M37" s="28">
        <f>'Raw data'!K37</f>
        <v>0</v>
      </c>
      <c r="N37" s="28">
        <f>'Raw data'!L37</f>
        <v>0</v>
      </c>
      <c r="O37" s="28">
        <f>'Raw data'!M37</f>
        <v>0</v>
      </c>
      <c r="P37" s="28">
        <f>'Raw data'!N37</f>
        <v>0</v>
      </c>
      <c r="Q37" s="28">
        <f>'Raw data'!O37</f>
        <v>0</v>
      </c>
      <c r="R37" s="28">
        <f>'Raw data'!P37</f>
        <v>0</v>
      </c>
      <c r="S37" s="28">
        <f>'Raw data'!Q37</f>
        <v>0</v>
      </c>
      <c r="T37" s="28">
        <f>'Raw data'!R37</f>
        <v>0</v>
      </c>
      <c r="W37" s="28">
        <f>'Raw data'!S37</f>
        <v>0</v>
      </c>
      <c r="X37" s="28">
        <f>'Raw data'!T37</f>
        <v>0</v>
      </c>
      <c r="Y37" s="28">
        <f>'Raw data'!U37</f>
        <v>0</v>
      </c>
      <c r="Z37" s="28">
        <f>'Raw data'!V37</f>
        <v>0</v>
      </c>
      <c r="AA37" s="28">
        <f>'Raw data'!W37</f>
        <v>0</v>
      </c>
      <c r="AB37" s="28">
        <f>'Raw data'!X37</f>
        <v>0</v>
      </c>
      <c r="AC37" s="28">
        <f>'Raw data'!Y37</f>
        <v>0</v>
      </c>
      <c r="AD37" s="28">
        <f>'Raw data'!Z37</f>
        <v>0</v>
      </c>
      <c r="AE37" s="28">
        <f>'Raw data'!AA37</f>
        <v>0</v>
      </c>
      <c r="AF37" s="28">
        <f>'Raw data'!AB37</f>
        <v>0</v>
      </c>
      <c r="AG37" s="28">
        <f>'Raw data'!AC37</f>
        <v>0</v>
      </c>
      <c r="AH37" s="28">
        <f>'Raw data'!AD37</f>
        <v>0</v>
      </c>
      <c r="AI37" s="28">
        <f>'Raw data'!AE37</f>
        <v>0</v>
      </c>
      <c r="AJ37" s="28">
        <f>'Raw data'!AF37</f>
        <v>0</v>
      </c>
      <c r="AK37" s="28">
        <f>'Raw data'!AG37</f>
        <v>0</v>
      </c>
      <c r="AL37" s="28">
        <f>'Raw data'!AH37</f>
        <v>0</v>
      </c>
      <c r="AM37" s="28">
        <f>'Raw data'!AI37</f>
        <v>0</v>
      </c>
      <c r="AN37" s="28">
        <f>'Raw data'!AJ37</f>
        <v>0</v>
      </c>
      <c r="AO37" s="28">
        <f>'Raw data'!AK37</f>
        <v>0</v>
      </c>
      <c r="AP37" s="28">
        <f>'Raw data'!AL37</f>
        <v>0</v>
      </c>
      <c r="AQ37" s="28">
        <f>'Raw data'!AM37</f>
        <v>0</v>
      </c>
      <c r="AR37" s="26">
        <f>'Raw data'!AN37</f>
        <v>0</v>
      </c>
      <c r="AS37" s="26">
        <f>'Raw data'!AO37</f>
        <v>0</v>
      </c>
      <c r="AT37" s="26">
        <f>'Raw data'!AP37</f>
        <v>0</v>
      </c>
      <c r="AU37" s="26">
        <f>'Raw data'!AQ37</f>
        <v>0</v>
      </c>
      <c r="AV37" s="26">
        <f>'Raw data'!AR37</f>
        <v>0</v>
      </c>
      <c r="AW37" s="26">
        <f>'Raw data'!AS37</f>
        <v>0</v>
      </c>
    </row>
    <row r="38" spans="1:49" x14ac:dyDescent="0.3">
      <c r="A38" s="9">
        <f>'Raw data'!A38</f>
        <v>0</v>
      </c>
      <c r="B38" s="124"/>
      <c r="C38" s="125"/>
      <c r="D38" s="155"/>
      <c r="E38" s="28">
        <f>'Raw data'!C38</f>
        <v>0</v>
      </c>
      <c r="J38" s="29">
        <f>'Raw data'!H38</f>
        <v>0</v>
      </c>
      <c r="K38" s="28">
        <f>'Raw data'!I38</f>
        <v>0</v>
      </c>
      <c r="L38" s="28">
        <f>'Raw data'!J38</f>
        <v>0</v>
      </c>
      <c r="M38" s="28">
        <f>'Raw data'!K38</f>
        <v>0</v>
      </c>
      <c r="N38" s="28">
        <f>'Raw data'!L38</f>
        <v>0</v>
      </c>
      <c r="O38" s="28">
        <f>'Raw data'!M38</f>
        <v>0</v>
      </c>
      <c r="P38" s="28">
        <f>'Raw data'!N38</f>
        <v>0</v>
      </c>
      <c r="Q38" s="28">
        <f>'Raw data'!O38</f>
        <v>0</v>
      </c>
      <c r="R38" s="28">
        <f>'Raw data'!P38</f>
        <v>0</v>
      </c>
      <c r="S38" s="28">
        <f>'Raw data'!Q38</f>
        <v>0</v>
      </c>
      <c r="T38" s="28">
        <f>'Raw data'!R38</f>
        <v>0</v>
      </c>
      <c r="W38" s="28">
        <f>'Raw data'!S38</f>
        <v>0</v>
      </c>
      <c r="X38" s="28">
        <f>'Raw data'!T38</f>
        <v>0</v>
      </c>
      <c r="Y38" s="28">
        <f>'Raw data'!U38</f>
        <v>0</v>
      </c>
      <c r="Z38" s="28">
        <f>'Raw data'!V38</f>
        <v>0</v>
      </c>
      <c r="AA38" s="28">
        <f>'Raw data'!W38</f>
        <v>0</v>
      </c>
      <c r="AB38" s="28">
        <f>'Raw data'!X38</f>
        <v>0</v>
      </c>
      <c r="AC38" s="28">
        <f>'Raw data'!Y38</f>
        <v>0</v>
      </c>
      <c r="AD38" s="28">
        <f>'Raw data'!Z38</f>
        <v>0</v>
      </c>
      <c r="AE38" s="28">
        <f>'Raw data'!AA38</f>
        <v>0</v>
      </c>
      <c r="AF38" s="28">
        <f>'Raw data'!AB38</f>
        <v>0</v>
      </c>
      <c r="AG38" s="28">
        <f>'Raw data'!AC38</f>
        <v>0</v>
      </c>
      <c r="AH38" s="28">
        <f>'Raw data'!AD38</f>
        <v>0</v>
      </c>
      <c r="AI38" s="28">
        <f>'Raw data'!AE38</f>
        <v>0</v>
      </c>
      <c r="AJ38" s="28">
        <f>'Raw data'!AF38</f>
        <v>0</v>
      </c>
      <c r="AK38" s="28">
        <f>'Raw data'!AG38</f>
        <v>0</v>
      </c>
      <c r="AL38" s="28">
        <f>'Raw data'!AH38</f>
        <v>0</v>
      </c>
      <c r="AM38" s="28">
        <f>'Raw data'!AI38</f>
        <v>0</v>
      </c>
      <c r="AN38" s="28">
        <f>'Raw data'!AJ38</f>
        <v>0</v>
      </c>
      <c r="AO38" s="28">
        <f>'Raw data'!AK38</f>
        <v>0</v>
      </c>
      <c r="AP38" s="28">
        <f>'Raw data'!AL38</f>
        <v>0</v>
      </c>
      <c r="AQ38" s="28">
        <f>'Raw data'!AM38</f>
        <v>0</v>
      </c>
      <c r="AR38" s="26">
        <f>'Raw data'!AN38</f>
        <v>0</v>
      </c>
      <c r="AS38" s="26">
        <f>'Raw data'!AO38</f>
        <v>0</v>
      </c>
      <c r="AT38" s="26">
        <f>'Raw data'!AP38</f>
        <v>0</v>
      </c>
      <c r="AU38" s="26">
        <f>'Raw data'!AQ38</f>
        <v>0</v>
      </c>
      <c r="AV38" s="26">
        <f>'Raw data'!AR38</f>
        <v>0</v>
      </c>
      <c r="AW38" s="26">
        <f>'Raw data'!AS38</f>
        <v>0</v>
      </c>
    </row>
    <row r="39" spans="1:49" x14ac:dyDescent="0.3">
      <c r="A39" s="9">
        <f>'Raw data'!A39</f>
        <v>0</v>
      </c>
      <c r="B39" s="124"/>
      <c r="C39" s="125"/>
      <c r="D39" s="155"/>
      <c r="E39" s="28">
        <f>'Raw data'!C39</f>
        <v>0</v>
      </c>
      <c r="J39" s="29">
        <f>'Raw data'!H39</f>
        <v>0</v>
      </c>
      <c r="K39" s="28">
        <f>'Raw data'!I39</f>
        <v>0</v>
      </c>
      <c r="L39" s="28">
        <f>'Raw data'!J39</f>
        <v>0</v>
      </c>
      <c r="M39" s="28">
        <f>'Raw data'!K39</f>
        <v>0</v>
      </c>
      <c r="N39" s="28">
        <f>'Raw data'!L39</f>
        <v>0</v>
      </c>
      <c r="O39" s="28">
        <f>'Raw data'!M39</f>
        <v>0</v>
      </c>
      <c r="P39" s="28">
        <f>'Raw data'!N39</f>
        <v>0</v>
      </c>
      <c r="Q39" s="28">
        <f>'Raw data'!O39</f>
        <v>0</v>
      </c>
      <c r="R39" s="28">
        <f>'Raw data'!P39</f>
        <v>0</v>
      </c>
      <c r="S39" s="28">
        <f>'Raw data'!Q39</f>
        <v>0</v>
      </c>
      <c r="T39" s="28">
        <f>'Raw data'!R39</f>
        <v>0</v>
      </c>
      <c r="W39" s="28">
        <f>'Raw data'!S39</f>
        <v>0</v>
      </c>
      <c r="X39" s="28">
        <f>'Raw data'!T39</f>
        <v>0</v>
      </c>
      <c r="Y39" s="28">
        <f>'Raw data'!U39</f>
        <v>0</v>
      </c>
      <c r="Z39" s="28">
        <f>'Raw data'!V39</f>
        <v>0</v>
      </c>
      <c r="AA39" s="28">
        <f>'Raw data'!W39</f>
        <v>0</v>
      </c>
      <c r="AB39" s="28">
        <f>'Raw data'!X39</f>
        <v>0</v>
      </c>
      <c r="AC39" s="28">
        <f>'Raw data'!Y39</f>
        <v>0</v>
      </c>
      <c r="AD39" s="28">
        <f>'Raw data'!Z39</f>
        <v>0</v>
      </c>
      <c r="AE39" s="28">
        <f>'Raw data'!AA39</f>
        <v>0</v>
      </c>
      <c r="AF39" s="28">
        <f>'Raw data'!AB39</f>
        <v>0</v>
      </c>
      <c r="AG39" s="28">
        <f>'Raw data'!AC39</f>
        <v>0</v>
      </c>
      <c r="AH39" s="28">
        <f>'Raw data'!AD39</f>
        <v>0</v>
      </c>
      <c r="AI39" s="28">
        <f>'Raw data'!AE39</f>
        <v>0</v>
      </c>
      <c r="AJ39" s="28">
        <f>'Raw data'!AF39</f>
        <v>0</v>
      </c>
      <c r="AK39" s="28">
        <f>'Raw data'!AG39</f>
        <v>0</v>
      </c>
      <c r="AL39" s="28">
        <f>'Raw data'!AH39</f>
        <v>0</v>
      </c>
      <c r="AM39" s="28">
        <f>'Raw data'!AI39</f>
        <v>0</v>
      </c>
      <c r="AN39" s="28">
        <f>'Raw data'!AJ39</f>
        <v>0</v>
      </c>
      <c r="AO39" s="28">
        <f>'Raw data'!AK39</f>
        <v>0</v>
      </c>
      <c r="AP39" s="28">
        <f>'Raw data'!AL39</f>
        <v>0</v>
      </c>
      <c r="AQ39" s="28">
        <f>'Raw data'!AM39</f>
        <v>0</v>
      </c>
      <c r="AR39" s="26">
        <f>'Raw data'!AN39</f>
        <v>0</v>
      </c>
      <c r="AS39" s="26">
        <f>'Raw data'!AO39</f>
        <v>0</v>
      </c>
      <c r="AT39" s="26">
        <f>'Raw data'!AP39</f>
        <v>0</v>
      </c>
      <c r="AU39" s="26">
        <f>'Raw data'!AQ39</f>
        <v>0</v>
      </c>
      <c r="AV39" s="26">
        <f>'Raw data'!AR39</f>
        <v>0</v>
      </c>
      <c r="AW39" s="26">
        <f>'Raw data'!AS39</f>
        <v>0</v>
      </c>
    </row>
    <row r="40" spans="1:49" x14ac:dyDescent="0.3">
      <c r="A40" s="9">
        <f>'Raw data'!A40</f>
        <v>0</v>
      </c>
      <c r="B40" s="124"/>
      <c r="C40" s="125"/>
      <c r="D40" s="155"/>
      <c r="E40" s="28">
        <f>'Raw data'!C40</f>
        <v>0</v>
      </c>
      <c r="J40" s="29">
        <f>'Raw data'!H40</f>
        <v>0</v>
      </c>
      <c r="K40" s="28">
        <f>'Raw data'!I40</f>
        <v>0</v>
      </c>
      <c r="L40" s="28">
        <f>'Raw data'!J40</f>
        <v>0</v>
      </c>
      <c r="M40" s="28">
        <f>'Raw data'!K40</f>
        <v>0</v>
      </c>
      <c r="N40" s="28">
        <f>'Raw data'!L40</f>
        <v>0</v>
      </c>
      <c r="O40" s="28">
        <f>'Raw data'!M40</f>
        <v>0</v>
      </c>
      <c r="P40" s="28">
        <f>'Raw data'!N40</f>
        <v>0</v>
      </c>
      <c r="Q40" s="28">
        <f>'Raw data'!O40</f>
        <v>0</v>
      </c>
      <c r="R40" s="28">
        <f>'Raw data'!P40</f>
        <v>0</v>
      </c>
      <c r="S40" s="28">
        <f>'Raw data'!Q40</f>
        <v>0</v>
      </c>
      <c r="T40" s="28">
        <f>'Raw data'!R40</f>
        <v>0</v>
      </c>
      <c r="W40" s="28">
        <f>'Raw data'!S40</f>
        <v>0</v>
      </c>
      <c r="X40" s="28">
        <f>'Raw data'!T40</f>
        <v>0</v>
      </c>
      <c r="Y40" s="28">
        <f>'Raw data'!U40</f>
        <v>0</v>
      </c>
      <c r="Z40" s="28">
        <f>'Raw data'!V40</f>
        <v>0</v>
      </c>
      <c r="AA40" s="28">
        <f>'Raw data'!W40</f>
        <v>0</v>
      </c>
      <c r="AB40" s="28">
        <f>'Raw data'!X40</f>
        <v>0</v>
      </c>
      <c r="AC40" s="28">
        <f>'Raw data'!Y40</f>
        <v>0</v>
      </c>
      <c r="AD40" s="28">
        <f>'Raw data'!Z40</f>
        <v>0</v>
      </c>
      <c r="AE40" s="28">
        <f>'Raw data'!AA40</f>
        <v>0</v>
      </c>
      <c r="AF40" s="28">
        <f>'Raw data'!AB40</f>
        <v>0</v>
      </c>
      <c r="AG40" s="28">
        <f>'Raw data'!AC40</f>
        <v>0</v>
      </c>
      <c r="AH40" s="28">
        <f>'Raw data'!AD40</f>
        <v>0</v>
      </c>
      <c r="AI40" s="28">
        <f>'Raw data'!AE40</f>
        <v>0</v>
      </c>
      <c r="AJ40" s="28">
        <f>'Raw data'!AF40</f>
        <v>0</v>
      </c>
      <c r="AK40" s="28">
        <f>'Raw data'!AG40</f>
        <v>0</v>
      </c>
      <c r="AL40" s="28">
        <f>'Raw data'!AH40</f>
        <v>0</v>
      </c>
      <c r="AM40" s="28">
        <f>'Raw data'!AI40</f>
        <v>0</v>
      </c>
      <c r="AN40" s="28">
        <f>'Raw data'!AJ40</f>
        <v>0</v>
      </c>
      <c r="AO40" s="28">
        <f>'Raw data'!AK40</f>
        <v>0</v>
      </c>
      <c r="AP40" s="28">
        <f>'Raw data'!AL40</f>
        <v>0</v>
      </c>
      <c r="AQ40" s="28">
        <f>'Raw data'!AM40</f>
        <v>0</v>
      </c>
      <c r="AR40" s="26">
        <f>'Raw data'!AN40</f>
        <v>0</v>
      </c>
      <c r="AS40" s="26">
        <f>'Raw data'!AO40</f>
        <v>0</v>
      </c>
      <c r="AT40" s="26">
        <f>'Raw data'!AP40</f>
        <v>0</v>
      </c>
      <c r="AU40" s="26">
        <f>'Raw data'!AQ40</f>
        <v>0</v>
      </c>
      <c r="AV40" s="26">
        <f>'Raw data'!AR40</f>
        <v>0</v>
      </c>
      <c r="AW40" s="26">
        <f>'Raw data'!AS40</f>
        <v>0</v>
      </c>
    </row>
    <row r="41" spans="1:49" x14ac:dyDescent="0.3">
      <c r="A41" s="9">
        <f>'Raw data'!A41</f>
        <v>0</v>
      </c>
      <c r="B41" s="124"/>
      <c r="C41" s="125"/>
      <c r="D41" s="155"/>
      <c r="E41" s="28">
        <f>'Raw data'!C41</f>
        <v>0</v>
      </c>
      <c r="J41" s="29">
        <f>'Raw data'!H41</f>
        <v>0</v>
      </c>
      <c r="K41" s="28">
        <f>'Raw data'!I41</f>
        <v>0</v>
      </c>
      <c r="L41" s="28">
        <f>'Raw data'!J41</f>
        <v>0</v>
      </c>
      <c r="M41" s="28">
        <f>'Raw data'!K41</f>
        <v>0</v>
      </c>
      <c r="N41" s="28">
        <f>'Raw data'!L41</f>
        <v>0</v>
      </c>
      <c r="O41" s="28">
        <f>'Raw data'!M41</f>
        <v>0</v>
      </c>
      <c r="P41" s="28">
        <f>'Raw data'!N41</f>
        <v>0</v>
      </c>
      <c r="Q41" s="28">
        <f>'Raw data'!O41</f>
        <v>0</v>
      </c>
      <c r="R41" s="28">
        <f>'Raw data'!P41</f>
        <v>0</v>
      </c>
      <c r="S41" s="28">
        <f>'Raw data'!Q41</f>
        <v>0</v>
      </c>
      <c r="T41" s="28">
        <f>'Raw data'!R41</f>
        <v>0</v>
      </c>
      <c r="W41" s="28">
        <f>'Raw data'!S41</f>
        <v>0</v>
      </c>
      <c r="X41" s="28">
        <f>'Raw data'!T41</f>
        <v>0</v>
      </c>
      <c r="Y41" s="28">
        <f>'Raw data'!U41</f>
        <v>0</v>
      </c>
      <c r="Z41" s="28">
        <f>'Raw data'!V41</f>
        <v>0</v>
      </c>
      <c r="AA41" s="28">
        <f>'Raw data'!W41</f>
        <v>0</v>
      </c>
      <c r="AB41" s="28">
        <f>'Raw data'!X41</f>
        <v>0</v>
      </c>
      <c r="AC41" s="28">
        <f>'Raw data'!Y41</f>
        <v>0</v>
      </c>
      <c r="AD41" s="28">
        <f>'Raw data'!Z41</f>
        <v>0</v>
      </c>
      <c r="AE41" s="28">
        <f>'Raw data'!AA41</f>
        <v>0</v>
      </c>
      <c r="AF41" s="28">
        <f>'Raw data'!AB41</f>
        <v>0</v>
      </c>
      <c r="AG41" s="28">
        <f>'Raw data'!AC41</f>
        <v>0</v>
      </c>
      <c r="AH41" s="28">
        <f>'Raw data'!AD41</f>
        <v>0</v>
      </c>
      <c r="AI41" s="28">
        <f>'Raw data'!AE41</f>
        <v>0</v>
      </c>
      <c r="AJ41" s="28">
        <f>'Raw data'!AF41</f>
        <v>0</v>
      </c>
      <c r="AK41" s="28">
        <f>'Raw data'!AG41</f>
        <v>0</v>
      </c>
      <c r="AL41" s="28">
        <f>'Raw data'!AH41</f>
        <v>0</v>
      </c>
      <c r="AM41" s="28">
        <f>'Raw data'!AI41</f>
        <v>0</v>
      </c>
      <c r="AN41" s="28">
        <f>'Raw data'!AJ41</f>
        <v>0</v>
      </c>
      <c r="AO41" s="28">
        <f>'Raw data'!AK41</f>
        <v>0</v>
      </c>
      <c r="AP41" s="28">
        <f>'Raw data'!AL41</f>
        <v>0</v>
      </c>
      <c r="AQ41" s="28">
        <f>'Raw data'!AM41</f>
        <v>0</v>
      </c>
      <c r="AR41" s="26">
        <f>'Raw data'!AN41</f>
        <v>0</v>
      </c>
      <c r="AS41" s="26">
        <f>'Raw data'!AO41</f>
        <v>0</v>
      </c>
      <c r="AT41" s="26">
        <f>'Raw data'!AP41</f>
        <v>0</v>
      </c>
      <c r="AU41" s="26">
        <f>'Raw data'!AQ41</f>
        <v>0</v>
      </c>
      <c r="AV41" s="26">
        <f>'Raw data'!AR41</f>
        <v>0</v>
      </c>
      <c r="AW41" s="26">
        <f>'Raw data'!AS41</f>
        <v>0</v>
      </c>
    </row>
    <row r="42" spans="1:49" x14ac:dyDescent="0.3">
      <c r="A42" s="9">
        <f>'Raw data'!A42</f>
        <v>0</v>
      </c>
      <c r="B42" s="124"/>
      <c r="C42" s="125"/>
      <c r="D42" s="155"/>
      <c r="E42" s="28">
        <f>'Raw data'!C42</f>
        <v>0</v>
      </c>
      <c r="J42" s="29">
        <f>'Raw data'!H42</f>
        <v>0</v>
      </c>
      <c r="K42" s="28">
        <f>'Raw data'!I42</f>
        <v>0</v>
      </c>
      <c r="L42" s="28">
        <f>'Raw data'!J42</f>
        <v>0</v>
      </c>
      <c r="M42" s="28">
        <f>'Raw data'!K42</f>
        <v>0</v>
      </c>
      <c r="N42" s="28">
        <f>'Raw data'!L42</f>
        <v>0</v>
      </c>
      <c r="O42" s="28">
        <f>'Raw data'!M42</f>
        <v>0</v>
      </c>
      <c r="P42" s="28">
        <f>'Raw data'!N42</f>
        <v>0</v>
      </c>
      <c r="Q42" s="28">
        <f>'Raw data'!O42</f>
        <v>0</v>
      </c>
      <c r="R42" s="28">
        <f>'Raw data'!P42</f>
        <v>0</v>
      </c>
      <c r="S42" s="28">
        <f>'Raw data'!Q42</f>
        <v>0</v>
      </c>
      <c r="T42" s="28">
        <f>'Raw data'!R42</f>
        <v>0</v>
      </c>
      <c r="W42" s="28">
        <f>'Raw data'!S42</f>
        <v>0</v>
      </c>
      <c r="X42" s="28">
        <f>'Raw data'!T42</f>
        <v>0</v>
      </c>
      <c r="Y42" s="28">
        <f>'Raw data'!U42</f>
        <v>0</v>
      </c>
      <c r="Z42" s="28">
        <f>'Raw data'!V42</f>
        <v>0</v>
      </c>
      <c r="AA42" s="28">
        <f>'Raw data'!W42</f>
        <v>0</v>
      </c>
      <c r="AB42" s="28">
        <f>'Raw data'!X42</f>
        <v>0</v>
      </c>
      <c r="AC42" s="28">
        <f>'Raw data'!Y42</f>
        <v>0</v>
      </c>
      <c r="AD42" s="28">
        <f>'Raw data'!Z42</f>
        <v>0</v>
      </c>
      <c r="AE42" s="28">
        <f>'Raw data'!AA42</f>
        <v>0</v>
      </c>
      <c r="AF42" s="28">
        <f>'Raw data'!AB42</f>
        <v>0</v>
      </c>
      <c r="AG42" s="28">
        <f>'Raw data'!AC42</f>
        <v>0</v>
      </c>
      <c r="AH42" s="28">
        <f>'Raw data'!AD42</f>
        <v>0</v>
      </c>
      <c r="AI42" s="28">
        <f>'Raw data'!AE42</f>
        <v>0</v>
      </c>
      <c r="AJ42" s="28">
        <f>'Raw data'!AF42</f>
        <v>0</v>
      </c>
      <c r="AK42" s="28">
        <f>'Raw data'!AG42</f>
        <v>0</v>
      </c>
      <c r="AL42" s="28">
        <f>'Raw data'!AH42</f>
        <v>0</v>
      </c>
      <c r="AM42" s="28">
        <f>'Raw data'!AI42</f>
        <v>0</v>
      </c>
      <c r="AN42" s="28">
        <f>'Raw data'!AJ42</f>
        <v>0</v>
      </c>
      <c r="AO42" s="28">
        <f>'Raw data'!AK42</f>
        <v>0</v>
      </c>
      <c r="AP42" s="28">
        <f>'Raw data'!AL42</f>
        <v>0</v>
      </c>
      <c r="AQ42" s="28">
        <f>'Raw data'!AM42</f>
        <v>0</v>
      </c>
      <c r="AR42" s="26">
        <f>'Raw data'!AN42</f>
        <v>0</v>
      </c>
      <c r="AS42" s="26">
        <f>'Raw data'!AO42</f>
        <v>0</v>
      </c>
      <c r="AT42" s="26">
        <f>'Raw data'!AP42</f>
        <v>0</v>
      </c>
      <c r="AU42" s="26">
        <f>'Raw data'!AQ42</f>
        <v>0</v>
      </c>
      <c r="AV42" s="26">
        <f>'Raw data'!AR42</f>
        <v>0</v>
      </c>
      <c r="AW42" s="26">
        <f>'Raw data'!AS42</f>
        <v>0</v>
      </c>
    </row>
    <row r="43" spans="1:49" x14ac:dyDescent="0.3">
      <c r="A43" s="9">
        <f>'Raw data'!A43</f>
        <v>0</v>
      </c>
      <c r="B43" s="124"/>
      <c r="C43" s="125"/>
      <c r="D43" s="155"/>
      <c r="E43" s="28">
        <f>'Raw data'!C43</f>
        <v>0</v>
      </c>
      <c r="J43" s="29">
        <f>'Raw data'!H43</f>
        <v>0</v>
      </c>
      <c r="K43" s="28">
        <f>'Raw data'!I43</f>
        <v>0</v>
      </c>
      <c r="L43" s="28">
        <f>'Raw data'!J43</f>
        <v>0</v>
      </c>
      <c r="M43" s="28">
        <f>'Raw data'!K43</f>
        <v>0</v>
      </c>
      <c r="N43" s="28">
        <f>'Raw data'!L43</f>
        <v>0</v>
      </c>
      <c r="O43" s="28">
        <f>'Raw data'!M43</f>
        <v>0</v>
      </c>
      <c r="P43" s="28">
        <f>'Raw data'!N43</f>
        <v>0</v>
      </c>
      <c r="Q43" s="28">
        <f>'Raw data'!O43</f>
        <v>0</v>
      </c>
      <c r="R43" s="28">
        <f>'Raw data'!P43</f>
        <v>0</v>
      </c>
      <c r="S43" s="28">
        <f>'Raw data'!Q43</f>
        <v>0</v>
      </c>
      <c r="T43" s="28">
        <f>'Raw data'!R43</f>
        <v>0</v>
      </c>
      <c r="W43" s="28">
        <f>'Raw data'!S43</f>
        <v>0</v>
      </c>
      <c r="X43" s="28">
        <f>'Raw data'!T43</f>
        <v>0</v>
      </c>
      <c r="Y43" s="28">
        <f>'Raw data'!U43</f>
        <v>0</v>
      </c>
      <c r="Z43" s="28">
        <f>'Raw data'!V43</f>
        <v>0</v>
      </c>
      <c r="AA43" s="28">
        <f>'Raw data'!W43</f>
        <v>0</v>
      </c>
      <c r="AB43" s="28">
        <f>'Raw data'!X43</f>
        <v>0</v>
      </c>
      <c r="AC43" s="28">
        <f>'Raw data'!Y43</f>
        <v>0</v>
      </c>
      <c r="AD43" s="28">
        <f>'Raw data'!Z43</f>
        <v>0</v>
      </c>
      <c r="AE43" s="28">
        <f>'Raw data'!AA43</f>
        <v>0</v>
      </c>
      <c r="AF43" s="28">
        <f>'Raw data'!AB43</f>
        <v>0</v>
      </c>
      <c r="AG43" s="28">
        <f>'Raw data'!AC43</f>
        <v>0</v>
      </c>
      <c r="AH43" s="28">
        <f>'Raw data'!AD43</f>
        <v>0</v>
      </c>
      <c r="AI43" s="28">
        <f>'Raw data'!AE43</f>
        <v>0</v>
      </c>
      <c r="AJ43" s="28">
        <f>'Raw data'!AF43</f>
        <v>0</v>
      </c>
      <c r="AK43" s="28">
        <f>'Raw data'!AG43</f>
        <v>0</v>
      </c>
      <c r="AL43" s="28">
        <f>'Raw data'!AH43</f>
        <v>0</v>
      </c>
      <c r="AM43" s="28">
        <f>'Raw data'!AI43</f>
        <v>0</v>
      </c>
      <c r="AN43" s="28">
        <f>'Raw data'!AJ43</f>
        <v>0</v>
      </c>
      <c r="AO43" s="28">
        <f>'Raw data'!AK43</f>
        <v>0</v>
      </c>
      <c r="AP43" s="28">
        <f>'Raw data'!AL43</f>
        <v>0</v>
      </c>
      <c r="AQ43" s="28">
        <f>'Raw data'!AM43</f>
        <v>0</v>
      </c>
      <c r="AR43" s="26">
        <f>'Raw data'!AN43</f>
        <v>0</v>
      </c>
      <c r="AS43" s="26">
        <f>'Raw data'!AO43</f>
        <v>0</v>
      </c>
      <c r="AT43" s="26">
        <f>'Raw data'!AP43</f>
        <v>0</v>
      </c>
      <c r="AU43" s="26">
        <f>'Raw data'!AQ43</f>
        <v>0</v>
      </c>
      <c r="AV43" s="26">
        <f>'Raw data'!AR43</f>
        <v>0</v>
      </c>
      <c r="AW43" s="26">
        <f>'Raw data'!AS43</f>
        <v>0</v>
      </c>
    </row>
    <row r="44" spans="1:49" x14ac:dyDescent="0.3">
      <c r="A44" s="9">
        <f>'Raw data'!A44</f>
        <v>0</v>
      </c>
      <c r="B44" s="124"/>
      <c r="C44" s="125"/>
      <c r="D44" s="155"/>
      <c r="E44" s="28">
        <f>'Raw data'!C44</f>
        <v>0</v>
      </c>
      <c r="J44" s="29">
        <f>'Raw data'!H44</f>
        <v>0</v>
      </c>
      <c r="K44" s="28">
        <f>'Raw data'!I44</f>
        <v>0</v>
      </c>
      <c r="L44" s="28">
        <f>'Raw data'!J44</f>
        <v>0</v>
      </c>
      <c r="M44" s="28">
        <f>'Raw data'!K44</f>
        <v>0</v>
      </c>
      <c r="N44" s="28">
        <f>'Raw data'!L44</f>
        <v>0</v>
      </c>
      <c r="O44" s="28">
        <f>'Raw data'!M44</f>
        <v>0</v>
      </c>
      <c r="P44" s="28">
        <f>'Raw data'!N44</f>
        <v>0</v>
      </c>
      <c r="Q44" s="28">
        <f>'Raw data'!O44</f>
        <v>0</v>
      </c>
      <c r="R44" s="28">
        <f>'Raw data'!P44</f>
        <v>0</v>
      </c>
      <c r="S44" s="28">
        <f>'Raw data'!Q44</f>
        <v>0</v>
      </c>
      <c r="T44" s="28">
        <f>'Raw data'!R44</f>
        <v>0</v>
      </c>
      <c r="W44" s="28">
        <f>'Raw data'!S44</f>
        <v>0</v>
      </c>
      <c r="X44" s="28">
        <f>'Raw data'!T44</f>
        <v>0</v>
      </c>
      <c r="Y44" s="28">
        <f>'Raw data'!U44</f>
        <v>0</v>
      </c>
      <c r="Z44" s="28">
        <f>'Raw data'!V44</f>
        <v>0</v>
      </c>
      <c r="AA44" s="28">
        <f>'Raw data'!W44</f>
        <v>0</v>
      </c>
      <c r="AB44" s="28">
        <f>'Raw data'!X44</f>
        <v>0</v>
      </c>
      <c r="AC44" s="28">
        <f>'Raw data'!Y44</f>
        <v>0</v>
      </c>
      <c r="AD44" s="28">
        <f>'Raw data'!Z44</f>
        <v>0</v>
      </c>
      <c r="AE44" s="28">
        <f>'Raw data'!AA44</f>
        <v>0</v>
      </c>
      <c r="AF44" s="28">
        <f>'Raw data'!AB44</f>
        <v>0</v>
      </c>
      <c r="AG44" s="28">
        <f>'Raw data'!AC44</f>
        <v>0</v>
      </c>
      <c r="AH44" s="28">
        <f>'Raw data'!AD44</f>
        <v>0</v>
      </c>
      <c r="AI44" s="28">
        <f>'Raw data'!AE44</f>
        <v>0</v>
      </c>
      <c r="AJ44" s="28">
        <f>'Raw data'!AF44</f>
        <v>0</v>
      </c>
      <c r="AK44" s="28">
        <f>'Raw data'!AG44</f>
        <v>0</v>
      </c>
      <c r="AL44" s="28">
        <f>'Raw data'!AH44</f>
        <v>0</v>
      </c>
      <c r="AM44" s="28">
        <f>'Raw data'!AI44</f>
        <v>0</v>
      </c>
      <c r="AN44" s="28">
        <f>'Raw data'!AJ44</f>
        <v>0</v>
      </c>
      <c r="AO44" s="28">
        <f>'Raw data'!AK44</f>
        <v>0</v>
      </c>
      <c r="AP44" s="28">
        <f>'Raw data'!AL44</f>
        <v>0</v>
      </c>
      <c r="AQ44" s="28">
        <f>'Raw data'!AM44</f>
        <v>0</v>
      </c>
      <c r="AR44" s="26">
        <f>'Raw data'!AN44</f>
        <v>0</v>
      </c>
      <c r="AS44" s="26">
        <f>'Raw data'!AO44</f>
        <v>0</v>
      </c>
      <c r="AT44" s="26">
        <f>'Raw data'!AP44</f>
        <v>0</v>
      </c>
      <c r="AU44" s="26">
        <f>'Raw data'!AQ44</f>
        <v>0</v>
      </c>
      <c r="AV44" s="26">
        <f>'Raw data'!AR44</f>
        <v>0</v>
      </c>
      <c r="AW44" s="26">
        <f>'Raw data'!AS44</f>
        <v>0</v>
      </c>
    </row>
    <row r="45" spans="1:49" x14ac:dyDescent="0.3">
      <c r="A45" s="9">
        <f>'Raw data'!A45</f>
        <v>0</v>
      </c>
      <c r="B45" s="124"/>
      <c r="C45" s="125"/>
      <c r="D45" s="155"/>
      <c r="E45" s="28">
        <f>'Raw data'!C45</f>
        <v>0</v>
      </c>
      <c r="J45" s="29">
        <f>'Raw data'!H45</f>
        <v>0</v>
      </c>
      <c r="K45" s="28">
        <f>'Raw data'!I45</f>
        <v>0</v>
      </c>
      <c r="L45" s="28">
        <f>'Raw data'!J45</f>
        <v>0</v>
      </c>
      <c r="M45" s="28">
        <f>'Raw data'!K45</f>
        <v>0</v>
      </c>
      <c r="N45" s="28">
        <f>'Raw data'!L45</f>
        <v>0</v>
      </c>
      <c r="O45" s="28">
        <f>'Raw data'!M45</f>
        <v>0</v>
      </c>
      <c r="P45" s="28">
        <f>'Raw data'!N45</f>
        <v>0</v>
      </c>
      <c r="Q45" s="28">
        <f>'Raw data'!O45</f>
        <v>0</v>
      </c>
      <c r="R45" s="28">
        <f>'Raw data'!P45</f>
        <v>0</v>
      </c>
      <c r="S45" s="28">
        <f>'Raw data'!Q45</f>
        <v>0</v>
      </c>
      <c r="T45" s="28">
        <f>'Raw data'!R45</f>
        <v>0</v>
      </c>
      <c r="W45" s="28">
        <f>'Raw data'!S45</f>
        <v>0</v>
      </c>
      <c r="X45" s="28">
        <f>'Raw data'!T45</f>
        <v>0</v>
      </c>
      <c r="Y45" s="28">
        <f>'Raw data'!U45</f>
        <v>0</v>
      </c>
      <c r="Z45" s="28">
        <f>'Raw data'!V45</f>
        <v>0</v>
      </c>
      <c r="AA45" s="28">
        <f>'Raw data'!W45</f>
        <v>0</v>
      </c>
      <c r="AB45" s="28">
        <f>'Raw data'!X45</f>
        <v>0</v>
      </c>
      <c r="AC45" s="28">
        <f>'Raw data'!Y45</f>
        <v>0</v>
      </c>
      <c r="AD45" s="28">
        <f>'Raw data'!Z45</f>
        <v>0</v>
      </c>
      <c r="AE45" s="28">
        <f>'Raw data'!AA45</f>
        <v>0</v>
      </c>
      <c r="AF45" s="28">
        <f>'Raw data'!AB45</f>
        <v>0</v>
      </c>
      <c r="AG45" s="28">
        <f>'Raw data'!AC45</f>
        <v>0</v>
      </c>
      <c r="AH45" s="28">
        <f>'Raw data'!AD45</f>
        <v>0</v>
      </c>
      <c r="AI45" s="28">
        <f>'Raw data'!AE45</f>
        <v>0</v>
      </c>
      <c r="AJ45" s="28">
        <f>'Raw data'!AF45</f>
        <v>0</v>
      </c>
      <c r="AK45" s="28">
        <f>'Raw data'!AG45</f>
        <v>0</v>
      </c>
      <c r="AL45" s="28">
        <f>'Raw data'!AH45</f>
        <v>0</v>
      </c>
      <c r="AM45" s="28">
        <f>'Raw data'!AI45</f>
        <v>0</v>
      </c>
      <c r="AN45" s="28">
        <f>'Raw data'!AJ45</f>
        <v>0</v>
      </c>
      <c r="AO45" s="28">
        <f>'Raw data'!AK45</f>
        <v>0</v>
      </c>
      <c r="AP45" s="28">
        <f>'Raw data'!AL45</f>
        <v>0</v>
      </c>
      <c r="AQ45" s="28">
        <f>'Raw data'!AM45</f>
        <v>0</v>
      </c>
      <c r="AR45" s="26">
        <f>'Raw data'!AN45</f>
        <v>0</v>
      </c>
      <c r="AS45" s="26">
        <f>'Raw data'!AO45</f>
        <v>0</v>
      </c>
      <c r="AT45" s="26">
        <f>'Raw data'!AP45</f>
        <v>0</v>
      </c>
      <c r="AU45" s="26">
        <f>'Raw data'!AQ45</f>
        <v>0</v>
      </c>
      <c r="AV45" s="26">
        <f>'Raw data'!AR45</f>
        <v>0</v>
      </c>
      <c r="AW45" s="26">
        <f>'Raw data'!AS45</f>
        <v>0</v>
      </c>
    </row>
    <row r="46" spans="1:49" x14ac:dyDescent="0.3">
      <c r="A46" s="9">
        <f>'Raw data'!A46</f>
        <v>0</v>
      </c>
      <c r="B46" s="124"/>
      <c r="C46" s="125"/>
      <c r="D46" s="155"/>
      <c r="E46" s="28">
        <f>'Raw data'!C46</f>
        <v>0</v>
      </c>
      <c r="J46" s="29">
        <f>'Raw data'!H46</f>
        <v>0</v>
      </c>
      <c r="K46" s="28">
        <f>'Raw data'!I46</f>
        <v>0</v>
      </c>
      <c r="L46" s="28">
        <f>'Raw data'!J46</f>
        <v>0</v>
      </c>
      <c r="M46" s="28">
        <f>'Raw data'!K46</f>
        <v>0</v>
      </c>
      <c r="N46" s="28">
        <f>'Raw data'!L46</f>
        <v>0</v>
      </c>
      <c r="O46" s="28">
        <f>'Raw data'!M46</f>
        <v>0</v>
      </c>
      <c r="P46" s="28">
        <f>'Raw data'!N46</f>
        <v>0</v>
      </c>
      <c r="Q46" s="28">
        <f>'Raw data'!O46</f>
        <v>0</v>
      </c>
      <c r="R46" s="28">
        <f>'Raw data'!P46</f>
        <v>0</v>
      </c>
      <c r="S46" s="28">
        <f>'Raw data'!Q46</f>
        <v>0</v>
      </c>
      <c r="T46" s="28">
        <f>'Raw data'!R46</f>
        <v>0</v>
      </c>
      <c r="W46" s="28">
        <f>'Raw data'!S46</f>
        <v>0</v>
      </c>
      <c r="X46" s="28">
        <f>'Raw data'!T46</f>
        <v>0</v>
      </c>
      <c r="Y46" s="28">
        <f>'Raw data'!U46</f>
        <v>0</v>
      </c>
      <c r="Z46" s="28">
        <f>'Raw data'!V46</f>
        <v>0</v>
      </c>
      <c r="AA46" s="28">
        <f>'Raw data'!W46</f>
        <v>0</v>
      </c>
      <c r="AB46" s="28">
        <f>'Raw data'!X46</f>
        <v>0</v>
      </c>
      <c r="AC46" s="28">
        <f>'Raw data'!Y46</f>
        <v>0</v>
      </c>
      <c r="AD46" s="28">
        <f>'Raw data'!Z46</f>
        <v>0</v>
      </c>
      <c r="AE46" s="28">
        <f>'Raw data'!AA46</f>
        <v>0</v>
      </c>
      <c r="AF46" s="28">
        <f>'Raw data'!AB46</f>
        <v>0</v>
      </c>
      <c r="AG46" s="28">
        <f>'Raw data'!AC46</f>
        <v>0</v>
      </c>
      <c r="AH46" s="28">
        <f>'Raw data'!AD46</f>
        <v>0</v>
      </c>
      <c r="AI46" s="28">
        <f>'Raw data'!AE46</f>
        <v>0</v>
      </c>
      <c r="AJ46" s="28">
        <f>'Raw data'!AF46</f>
        <v>0</v>
      </c>
      <c r="AK46" s="28">
        <f>'Raw data'!AG46</f>
        <v>0</v>
      </c>
      <c r="AL46" s="28">
        <f>'Raw data'!AH46</f>
        <v>0</v>
      </c>
      <c r="AM46" s="28">
        <f>'Raw data'!AI46</f>
        <v>0</v>
      </c>
      <c r="AN46" s="28">
        <f>'Raw data'!AJ46</f>
        <v>0</v>
      </c>
      <c r="AO46" s="28">
        <f>'Raw data'!AK46</f>
        <v>0</v>
      </c>
      <c r="AP46" s="28">
        <f>'Raw data'!AL46</f>
        <v>0</v>
      </c>
      <c r="AQ46" s="28">
        <f>'Raw data'!AM46</f>
        <v>0</v>
      </c>
      <c r="AR46" s="26">
        <f>'Raw data'!AN46</f>
        <v>0</v>
      </c>
      <c r="AS46" s="26">
        <f>'Raw data'!AO46</f>
        <v>0</v>
      </c>
      <c r="AT46" s="26">
        <f>'Raw data'!AP46</f>
        <v>0</v>
      </c>
      <c r="AU46" s="26">
        <f>'Raw data'!AQ46</f>
        <v>0</v>
      </c>
      <c r="AV46" s="26">
        <f>'Raw data'!AR46</f>
        <v>0</v>
      </c>
      <c r="AW46" s="26">
        <f>'Raw data'!AS46</f>
        <v>0</v>
      </c>
    </row>
    <row r="47" spans="1:49" x14ac:dyDescent="0.3">
      <c r="A47" s="9">
        <f>'Raw data'!A47</f>
        <v>0</v>
      </c>
      <c r="B47" s="124"/>
      <c r="C47" s="125"/>
      <c r="D47" s="155"/>
      <c r="E47" s="28">
        <f>'Raw data'!C47</f>
        <v>0</v>
      </c>
      <c r="J47" s="29">
        <f>'Raw data'!H47</f>
        <v>0</v>
      </c>
      <c r="K47" s="28">
        <f>'Raw data'!I47</f>
        <v>0</v>
      </c>
      <c r="L47" s="28">
        <f>'Raw data'!J47</f>
        <v>0</v>
      </c>
      <c r="M47" s="28">
        <f>'Raw data'!K47</f>
        <v>0</v>
      </c>
      <c r="N47" s="28">
        <f>'Raw data'!L47</f>
        <v>0</v>
      </c>
      <c r="O47" s="28">
        <f>'Raw data'!M47</f>
        <v>0</v>
      </c>
      <c r="P47" s="28">
        <f>'Raw data'!N47</f>
        <v>0</v>
      </c>
      <c r="Q47" s="28">
        <f>'Raw data'!O47</f>
        <v>0</v>
      </c>
      <c r="R47" s="28">
        <f>'Raw data'!P47</f>
        <v>0</v>
      </c>
      <c r="S47" s="28">
        <f>'Raw data'!Q47</f>
        <v>0</v>
      </c>
      <c r="T47" s="28">
        <f>'Raw data'!R47</f>
        <v>0</v>
      </c>
      <c r="W47" s="28">
        <f>'Raw data'!S47</f>
        <v>0</v>
      </c>
      <c r="X47" s="28">
        <f>'Raw data'!T47</f>
        <v>0</v>
      </c>
      <c r="Y47" s="28">
        <f>'Raw data'!U47</f>
        <v>0</v>
      </c>
      <c r="Z47" s="28">
        <f>'Raw data'!V47</f>
        <v>0</v>
      </c>
      <c r="AA47" s="28">
        <f>'Raw data'!W47</f>
        <v>0</v>
      </c>
      <c r="AB47" s="28">
        <f>'Raw data'!X47</f>
        <v>0</v>
      </c>
      <c r="AC47" s="28">
        <f>'Raw data'!Y47</f>
        <v>0</v>
      </c>
      <c r="AD47" s="28">
        <f>'Raw data'!Z47</f>
        <v>0</v>
      </c>
      <c r="AE47" s="28">
        <f>'Raw data'!AA47</f>
        <v>0</v>
      </c>
      <c r="AF47" s="28">
        <f>'Raw data'!AB47</f>
        <v>0</v>
      </c>
      <c r="AG47" s="28">
        <f>'Raw data'!AC47</f>
        <v>0</v>
      </c>
      <c r="AH47" s="28">
        <f>'Raw data'!AD47</f>
        <v>0</v>
      </c>
      <c r="AI47" s="28">
        <f>'Raw data'!AE47</f>
        <v>0</v>
      </c>
      <c r="AJ47" s="28">
        <f>'Raw data'!AF47</f>
        <v>0</v>
      </c>
      <c r="AK47" s="28">
        <f>'Raw data'!AG47</f>
        <v>0</v>
      </c>
      <c r="AL47" s="28">
        <f>'Raw data'!AH47</f>
        <v>0</v>
      </c>
      <c r="AM47" s="28">
        <f>'Raw data'!AI47</f>
        <v>0</v>
      </c>
      <c r="AN47" s="28">
        <f>'Raw data'!AJ47</f>
        <v>0</v>
      </c>
      <c r="AO47" s="28">
        <f>'Raw data'!AK47</f>
        <v>0</v>
      </c>
      <c r="AP47" s="28">
        <f>'Raw data'!AL47</f>
        <v>0</v>
      </c>
      <c r="AQ47" s="28">
        <f>'Raw data'!AM47</f>
        <v>0</v>
      </c>
      <c r="AR47" s="26">
        <f>'Raw data'!AN47</f>
        <v>0</v>
      </c>
      <c r="AS47" s="26">
        <f>'Raw data'!AO47</f>
        <v>0</v>
      </c>
      <c r="AT47" s="26">
        <f>'Raw data'!AP47</f>
        <v>0</v>
      </c>
      <c r="AU47" s="26">
        <f>'Raw data'!AQ47</f>
        <v>0</v>
      </c>
      <c r="AV47" s="26">
        <f>'Raw data'!AR47</f>
        <v>0</v>
      </c>
      <c r="AW47" s="26">
        <f>'Raw data'!AS47</f>
        <v>0</v>
      </c>
    </row>
    <row r="48" spans="1:49" x14ac:dyDescent="0.3">
      <c r="A48" s="9">
        <f>'Raw data'!A48</f>
        <v>0</v>
      </c>
      <c r="B48" s="124"/>
      <c r="C48" s="125"/>
      <c r="D48" s="155"/>
      <c r="E48" s="28">
        <f>'Raw data'!C48</f>
        <v>0</v>
      </c>
      <c r="J48" s="29">
        <f>'Raw data'!H48</f>
        <v>0</v>
      </c>
      <c r="K48" s="28">
        <f>'Raw data'!I48</f>
        <v>0</v>
      </c>
      <c r="L48" s="28">
        <f>'Raw data'!J48</f>
        <v>0</v>
      </c>
      <c r="M48" s="28">
        <f>'Raw data'!K48</f>
        <v>0</v>
      </c>
      <c r="N48" s="28">
        <f>'Raw data'!L48</f>
        <v>0</v>
      </c>
      <c r="O48" s="28">
        <f>'Raw data'!M48</f>
        <v>0</v>
      </c>
      <c r="P48" s="28">
        <f>'Raw data'!N48</f>
        <v>0</v>
      </c>
      <c r="Q48" s="28">
        <f>'Raw data'!O48</f>
        <v>0</v>
      </c>
      <c r="R48" s="28">
        <f>'Raw data'!P48</f>
        <v>0</v>
      </c>
      <c r="S48" s="28">
        <f>'Raw data'!Q48</f>
        <v>0</v>
      </c>
      <c r="T48" s="28">
        <f>'Raw data'!R48</f>
        <v>0</v>
      </c>
      <c r="W48" s="28">
        <f>'Raw data'!S48</f>
        <v>0</v>
      </c>
      <c r="X48" s="28">
        <f>'Raw data'!T48</f>
        <v>0</v>
      </c>
      <c r="Y48" s="28">
        <f>'Raw data'!U48</f>
        <v>0</v>
      </c>
      <c r="Z48" s="28">
        <f>'Raw data'!V48</f>
        <v>0</v>
      </c>
      <c r="AA48" s="28">
        <f>'Raw data'!W48</f>
        <v>0</v>
      </c>
      <c r="AB48" s="28">
        <f>'Raw data'!X48</f>
        <v>0</v>
      </c>
      <c r="AC48" s="28">
        <f>'Raw data'!Y48</f>
        <v>0</v>
      </c>
      <c r="AD48" s="28">
        <f>'Raw data'!Z48</f>
        <v>0</v>
      </c>
      <c r="AE48" s="28">
        <f>'Raw data'!AA48</f>
        <v>0</v>
      </c>
      <c r="AF48" s="28">
        <f>'Raw data'!AB48</f>
        <v>0</v>
      </c>
      <c r="AG48" s="28">
        <f>'Raw data'!AC48</f>
        <v>0</v>
      </c>
      <c r="AH48" s="28">
        <f>'Raw data'!AD48</f>
        <v>0</v>
      </c>
      <c r="AI48" s="28">
        <f>'Raw data'!AE48</f>
        <v>0</v>
      </c>
      <c r="AJ48" s="28">
        <f>'Raw data'!AF48</f>
        <v>0</v>
      </c>
      <c r="AK48" s="28">
        <f>'Raw data'!AG48</f>
        <v>0</v>
      </c>
      <c r="AL48" s="28">
        <f>'Raw data'!AH48</f>
        <v>0</v>
      </c>
      <c r="AM48" s="28">
        <f>'Raw data'!AI48</f>
        <v>0</v>
      </c>
      <c r="AN48" s="28">
        <f>'Raw data'!AJ48</f>
        <v>0</v>
      </c>
      <c r="AO48" s="28">
        <f>'Raw data'!AK48</f>
        <v>0</v>
      </c>
      <c r="AP48" s="28">
        <f>'Raw data'!AL48</f>
        <v>0</v>
      </c>
      <c r="AQ48" s="28">
        <f>'Raw data'!AM48</f>
        <v>0</v>
      </c>
      <c r="AR48" s="26">
        <f>'Raw data'!AN48</f>
        <v>0</v>
      </c>
      <c r="AS48" s="26">
        <f>'Raw data'!AO48</f>
        <v>0</v>
      </c>
      <c r="AT48" s="26">
        <f>'Raw data'!AP48</f>
        <v>0</v>
      </c>
      <c r="AU48" s="26">
        <f>'Raw data'!AQ48</f>
        <v>0</v>
      </c>
      <c r="AV48" s="26">
        <f>'Raw data'!AR48</f>
        <v>0</v>
      </c>
      <c r="AW48" s="26">
        <f>'Raw data'!AS48</f>
        <v>0</v>
      </c>
    </row>
    <row r="49" spans="1:49" x14ac:dyDescent="0.3">
      <c r="A49" s="9">
        <f>'Raw data'!A49</f>
        <v>0</v>
      </c>
      <c r="B49" s="124"/>
      <c r="C49" s="125"/>
      <c r="D49" s="155"/>
      <c r="E49" s="28">
        <f>'Raw data'!C49</f>
        <v>0</v>
      </c>
      <c r="J49" s="29">
        <f>'Raw data'!H49</f>
        <v>0</v>
      </c>
      <c r="K49" s="28">
        <f>'Raw data'!I49</f>
        <v>0</v>
      </c>
      <c r="L49" s="28">
        <f>'Raw data'!J49</f>
        <v>0</v>
      </c>
      <c r="M49" s="28">
        <f>'Raw data'!K49</f>
        <v>0</v>
      </c>
      <c r="N49" s="28">
        <f>'Raw data'!L49</f>
        <v>0</v>
      </c>
      <c r="O49" s="28">
        <f>'Raw data'!M49</f>
        <v>0</v>
      </c>
      <c r="P49" s="28">
        <f>'Raw data'!N49</f>
        <v>0</v>
      </c>
      <c r="Q49" s="28">
        <f>'Raw data'!O49</f>
        <v>0</v>
      </c>
      <c r="R49" s="28">
        <f>'Raw data'!P49</f>
        <v>0</v>
      </c>
      <c r="S49" s="28">
        <f>'Raw data'!Q49</f>
        <v>0</v>
      </c>
      <c r="T49" s="28">
        <f>'Raw data'!R49</f>
        <v>0</v>
      </c>
      <c r="W49" s="28">
        <f>'Raw data'!S49</f>
        <v>0</v>
      </c>
      <c r="X49" s="28">
        <f>'Raw data'!T49</f>
        <v>0</v>
      </c>
      <c r="Y49" s="28">
        <f>'Raw data'!U49</f>
        <v>0</v>
      </c>
      <c r="Z49" s="28">
        <f>'Raw data'!V49</f>
        <v>0</v>
      </c>
      <c r="AA49" s="28">
        <f>'Raw data'!W49</f>
        <v>0</v>
      </c>
      <c r="AB49" s="28">
        <f>'Raw data'!X49</f>
        <v>0</v>
      </c>
      <c r="AC49" s="28">
        <f>'Raw data'!Y49</f>
        <v>0</v>
      </c>
      <c r="AD49" s="28">
        <f>'Raw data'!Z49</f>
        <v>0</v>
      </c>
      <c r="AE49" s="28">
        <f>'Raw data'!AA49</f>
        <v>0</v>
      </c>
      <c r="AF49" s="28">
        <f>'Raw data'!AB49</f>
        <v>0</v>
      </c>
      <c r="AG49" s="28">
        <f>'Raw data'!AC49</f>
        <v>0</v>
      </c>
      <c r="AH49" s="28">
        <f>'Raw data'!AD49</f>
        <v>0</v>
      </c>
      <c r="AI49" s="28">
        <f>'Raw data'!AE49</f>
        <v>0</v>
      </c>
      <c r="AJ49" s="28">
        <f>'Raw data'!AF49</f>
        <v>0</v>
      </c>
      <c r="AK49" s="28">
        <f>'Raw data'!AG49</f>
        <v>0</v>
      </c>
      <c r="AL49" s="28">
        <f>'Raw data'!AH49</f>
        <v>0</v>
      </c>
      <c r="AM49" s="28">
        <f>'Raw data'!AI49</f>
        <v>0</v>
      </c>
      <c r="AN49" s="28">
        <f>'Raw data'!AJ49</f>
        <v>0</v>
      </c>
      <c r="AO49" s="28">
        <f>'Raw data'!AK49</f>
        <v>0</v>
      </c>
      <c r="AP49" s="28">
        <f>'Raw data'!AL49</f>
        <v>0</v>
      </c>
      <c r="AQ49" s="28">
        <f>'Raw data'!AM49</f>
        <v>0</v>
      </c>
      <c r="AR49" s="26">
        <f>'Raw data'!AN49</f>
        <v>0</v>
      </c>
      <c r="AS49" s="26">
        <f>'Raw data'!AO49</f>
        <v>0</v>
      </c>
      <c r="AT49" s="26">
        <f>'Raw data'!AP49</f>
        <v>0</v>
      </c>
      <c r="AU49" s="26">
        <f>'Raw data'!AQ49</f>
        <v>0</v>
      </c>
      <c r="AV49" s="26">
        <f>'Raw data'!AR49</f>
        <v>0</v>
      </c>
      <c r="AW49" s="26">
        <f>'Raw data'!AS49</f>
        <v>0</v>
      </c>
    </row>
    <row r="50" spans="1:49" x14ac:dyDescent="0.3">
      <c r="A50" s="9">
        <f>'Raw data'!A50</f>
        <v>0</v>
      </c>
      <c r="B50" s="124"/>
      <c r="C50" s="125"/>
      <c r="D50" s="155"/>
      <c r="E50" s="28">
        <f>'Raw data'!C50</f>
        <v>0</v>
      </c>
      <c r="J50" s="29">
        <f>'Raw data'!H50</f>
        <v>0</v>
      </c>
      <c r="K50" s="28">
        <f>'Raw data'!I50</f>
        <v>0</v>
      </c>
      <c r="L50" s="28">
        <f>'Raw data'!J50</f>
        <v>0</v>
      </c>
      <c r="M50" s="28">
        <f>'Raw data'!K50</f>
        <v>0</v>
      </c>
      <c r="N50" s="28">
        <f>'Raw data'!L50</f>
        <v>0</v>
      </c>
      <c r="O50" s="28">
        <f>'Raw data'!M50</f>
        <v>0</v>
      </c>
      <c r="P50" s="28">
        <f>'Raw data'!N50</f>
        <v>0</v>
      </c>
      <c r="Q50" s="28">
        <f>'Raw data'!O50</f>
        <v>0</v>
      </c>
      <c r="R50" s="28">
        <f>'Raw data'!P50</f>
        <v>0</v>
      </c>
      <c r="S50" s="28">
        <f>'Raw data'!Q50</f>
        <v>0</v>
      </c>
      <c r="T50" s="28">
        <f>'Raw data'!R50</f>
        <v>0</v>
      </c>
      <c r="W50" s="28">
        <f>'Raw data'!S50</f>
        <v>0</v>
      </c>
      <c r="X50" s="28">
        <f>'Raw data'!T50</f>
        <v>0</v>
      </c>
      <c r="Y50" s="28">
        <f>'Raw data'!U50</f>
        <v>0</v>
      </c>
      <c r="Z50" s="28">
        <f>'Raw data'!V50</f>
        <v>0</v>
      </c>
      <c r="AA50" s="28">
        <f>'Raw data'!W50</f>
        <v>0</v>
      </c>
      <c r="AB50" s="28">
        <f>'Raw data'!X50</f>
        <v>0</v>
      </c>
      <c r="AC50" s="28">
        <f>'Raw data'!Y50</f>
        <v>0</v>
      </c>
      <c r="AD50" s="28">
        <f>'Raw data'!Z50</f>
        <v>0</v>
      </c>
      <c r="AE50" s="28">
        <f>'Raw data'!AA50</f>
        <v>0</v>
      </c>
      <c r="AF50" s="28">
        <f>'Raw data'!AB50</f>
        <v>0</v>
      </c>
      <c r="AG50" s="28">
        <f>'Raw data'!AC50</f>
        <v>0</v>
      </c>
      <c r="AH50" s="28">
        <f>'Raw data'!AD50</f>
        <v>0</v>
      </c>
      <c r="AI50" s="28">
        <f>'Raw data'!AE50</f>
        <v>0</v>
      </c>
      <c r="AJ50" s="28">
        <f>'Raw data'!AF50</f>
        <v>0</v>
      </c>
      <c r="AK50" s="28">
        <f>'Raw data'!AG50</f>
        <v>0</v>
      </c>
      <c r="AL50" s="28">
        <f>'Raw data'!AH50</f>
        <v>0</v>
      </c>
      <c r="AM50" s="28">
        <f>'Raw data'!AI50</f>
        <v>0</v>
      </c>
      <c r="AN50" s="28">
        <f>'Raw data'!AJ50</f>
        <v>0</v>
      </c>
      <c r="AO50" s="28">
        <f>'Raw data'!AK50</f>
        <v>0</v>
      </c>
      <c r="AP50" s="28">
        <f>'Raw data'!AL50</f>
        <v>0</v>
      </c>
      <c r="AQ50" s="28">
        <f>'Raw data'!AM50</f>
        <v>0</v>
      </c>
      <c r="AR50" s="26">
        <f>'Raw data'!AN50</f>
        <v>0</v>
      </c>
      <c r="AS50" s="26">
        <f>'Raw data'!AO50</f>
        <v>0</v>
      </c>
      <c r="AT50" s="26">
        <f>'Raw data'!AP50</f>
        <v>0</v>
      </c>
      <c r="AU50" s="26">
        <f>'Raw data'!AQ50</f>
        <v>0</v>
      </c>
      <c r="AV50" s="26">
        <f>'Raw data'!AR50</f>
        <v>0</v>
      </c>
      <c r="AW50" s="26">
        <f>'Raw data'!AS50</f>
        <v>0</v>
      </c>
    </row>
    <row r="51" spans="1:49" x14ac:dyDescent="0.3">
      <c r="A51" s="9">
        <f>'Raw data'!A51</f>
        <v>0</v>
      </c>
      <c r="B51" s="124"/>
      <c r="C51" s="125"/>
      <c r="D51" s="155"/>
      <c r="E51" s="28">
        <f>'Raw data'!C51</f>
        <v>0</v>
      </c>
      <c r="J51" s="29">
        <f>'Raw data'!H51</f>
        <v>0</v>
      </c>
      <c r="K51" s="28">
        <f>'Raw data'!I51</f>
        <v>0</v>
      </c>
      <c r="L51" s="28">
        <f>'Raw data'!J51</f>
        <v>0</v>
      </c>
      <c r="M51" s="28">
        <f>'Raw data'!K51</f>
        <v>0</v>
      </c>
      <c r="N51" s="28">
        <f>'Raw data'!L51</f>
        <v>0</v>
      </c>
      <c r="O51" s="28">
        <f>'Raw data'!M51</f>
        <v>0</v>
      </c>
      <c r="P51" s="28">
        <f>'Raw data'!N51</f>
        <v>0</v>
      </c>
      <c r="Q51" s="28">
        <f>'Raw data'!O51</f>
        <v>0</v>
      </c>
      <c r="R51" s="28">
        <f>'Raw data'!P51</f>
        <v>0</v>
      </c>
      <c r="S51" s="28">
        <f>'Raw data'!Q51</f>
        <v>0</v>
      </c>
      <c r="T51" s="28">
        <f>'Raw data'!R51</f>
        <v>0</v>
      </c>
      <c r="W51" s="28">
        <f>'Raw data'!S51</f>
        <v>0</v>
      </c>
      <c r="X51" s="28">
        <f>'Raw data'!T51</f>
        <v>0</v>
      </c>
      <c r="Y51" s="28">
        <f>'Raw data'!U51</f>
        <v>0</v>
      </c>
      <c r="Z51" s="28">
        <f>'Raw data'!V51</f>
        <v>0</v>
      </c>
      <c r="AA51" s="28">
        <f>'Raw data'!W51</f>
        <v>0</v>
      </c>
      <c r="AB51" s="28">
        <f>'Raw data'!X51</f>
        <v>0</v>
      </c>
      <c r="AC51" s="28">
        <f>'Raw data'!Y51</f>
        <v>0</v>
      </c>
      <c r="AD51" s="28">
        <f>'Raw data'!Z51</f>
        <v>0</v>
      </c>
      <c r="AE51" s="28">
        <f>'Raw data'!AA51</f>
        <v>0</v>
      </c>
      <c r="AF51" s="28">
        <f>'Raw data'!AB51</f>
        <v>0</v>
      </c>
      <c r="AG51" s="28">
        <f>'Raw data'!AC51</f>
        <v>0</v>
      </c>
      <c r="AH51" s="28">
        <f>'Raw data'!AD51</f>
        <v>0</v>
      </c>
      <c r="AI51" s="28">
        <f>'Raw data'!AE51</f>
        <v>0</v>
      </c>
      <c r="AJ51" s="28">
        <f>'Raw data'!AF51</f>
        <v>0</v>
      </c>
      <c r="AK51" s="28">
        <f>'Raw data'!AG51</f>
        <v>0</v>
      </c>
      <c r="AL51" s="28">
        <f>'Raw data'!AH51</f>
        <v>0</v>
      </c>
      <c r="AM51" s="28">
        <f>'Raw data'!AI51</f>
        <v>0</v>
      </c>
      <c r="AN51" s="28">
        <f>'Raw data'!AJ51</f>
        <v>0</v>
      </c>
      <c r="AO51" s="28">
        <f>'Raw data'!AK51</f>
        <v>0</v>
      </c>
      <c r="AP51" s="28">
        <f>'Raw data'!AL51</f>
        <v>0</v>
      </c>
      <c r="AQ51" s="28">
        <f>'Raw data'!AM51</f>
        <v>0</v>
      </c>
      <c r="AR51" s="26">
        <f>'Raw data'!AN51</f>
        <v>0</v>
      </c>
      <c r="AS51" s="26">
        <f>'Raw data'!AO51</f>
        <v>0</v>
      </c>
      <c r="AT51" s="26">
        <f>'Raw data'!AP51</f>
        <v>0</v>
      </c>
      <c r="AU51" s="26">
        <f>'Raw data'!AQ51</f>
        <v>0</v>
      </c>
      <c r="AV51" s="26">
        <f>'Raw data'!AR51</f>
        <v>0</v>
      </c>
      <c r="AW51" s="26">
        <f>'Raw data'!AS51</f>
        <v>0</v>
      </c>
    </row>
    <row r="52" spans="1:49" x14ac:dyDescent="0.3">
      <c r="A52" s="9">
        <f>'Raw data'!A52</f>
        <v>0</v>
      </c>
      <c r="B52" s="124"/>
      <c r="C52" s="125"/>
      <c r="D52" s="155"/>
      <c r="E52" s="28">
        <f>'Raw data'!C52</f>
        <v>0</v>
      </c>
      <c r="J52" s="29">
        <f>'Raw data'!H52</f>
        <v>0</v>
      </c>
      <c r="K52" s="28">
        <f>'Raw data'!I52</f>
        <v>0</v>
      </c>
      <c r="L52" s="28">
        <f>'Raw data'!J52</f>
        <v>0</v>
      </c>
      <c r="M52" s="28">
        <f>'Raw data'!K52</f>
        <v>0</v>
      </c>
      <c r="N52" s="28">
        <f>'Raw data'!L52</f>
        <v>0</v>
      </c>
      <c r="O52" s="28">
        <f>'Raw data'!M52</f>
        <v>0</v>
      </c>
      <c r="P52" s="28">
        <f>'Raw data'!N52</f>
        <v>0</v>
      </c>
      <c r="Q52" s="28">
        <f>'Raw data'!O52</f>
        <v>0</v>
      </c>
      <c r="R52" s="28">
        <f>'Raw data'!P52</f>
        <v>0</v>
      </c>
      <c r="S52" s="28">
        <f>'Raw data'!Q52</f>
        <v>0</v>
      </c>
      <c r="T52" s="28">
        <f>'Raw data'!R52</f>
        <v>0</v>
      </c>
      <c r="W52" s="28">
        <f>'Raw data'!S52</f>
        <v>0</v>
      </c>
      <c r="X52" s="28">
        <f>'Raw data'!T52</f>
        <v>0</v>
      </c>
      <c r="Y52" s="28">
        <f>'Raw data'!U52</f>
        <v>0</v>
      </c>
      <c r="Z52" s="28">
        <f>'Raw data'!V52</f>
        <v>0</v>
      </c>
      <c r="AA52" s="28">
        <f>'Raw data'!W52</f>
        <v>0</v>
      </c>
      <c r="AB52" s="28">
        <f>'Raw data'!X52</f>
        <v>0</v>
      </c>
      <c r="AC52" s="28">
        <f>'Raw data'!Y52</f>
        <v>0</v>
      </c>
      <c r="AD52" s="28">
        <f>'Raw data'!Z52</f>
        <v>0</v>
      </c>
      <c r="AE52" s="28">
        <f>'Raw data'!AA52</f>
        <v>0</v>
      </c>
      <c r="AF52" s="28">
        <f>'Raw data'!AB52</f>
        <v>0</v>
      </c>
      <c r="AG52" s="28">
        <f>'Raw data'!AC52</f>
        <v>0</v>
      </c>
      <c r="AH52" s="28">
        <f>'Raw data'!AD52</f>
        <v>0</v>
      </c>
      <c r="AI52" s="28">
        <f>'Raw data'!AE52</f>
        <v>0</v>
      </c>
      <c r="AJ52" s="28">
        <f>'Raw data'!AF52</f>
        <v>0</v>
      </c>
      <c r="AK52" s="28">
        <f>'Raw data'!AG52</f>
        <v>0</v>
      </c>
      <c r="AL52" s="28">
        <f>'Raw data'!AH52</f>
        <v>0</v>
      </c>
      <c r="AM52" s="28">
        <f>'Raw data'!AI52</f>
        <v>0</v>
      </c>
      <c r="AN52" s="28">
        <f>'Raw data'!AJ52</f>
        <v>0</v>
      </c>
      <c r="AO52" s="28">
        <f>'Raw data'!AK52</f>
        <v>0</v>
      </c>
      <c r="AP52" s="28">
        <f>'Raw data'!AL52</f>
        <v>0</v>
      </c>
      <c r="AQ52" s="28">
        <f>'Raw data'!AM52</f>
        <v>0</v>
      </c>
      <c r="AR52" s="26">
        <f>'Raw data'!AN52</f>
        <v>0</v>
      </c>
      <c r="AS52" s="26">
        <f>'Raw data'!AO52</f>
        <v>0</v>
      </c>
      <c r="AT52" s="26">
        <f>'Raw data'!AP52</f>
        <v>0</v>
      </c>
      <c r="AU52" s="26">
        <f>'Raw data'!AQ52</f>
        <v>0</v>
      </c>
      <c r="AV52" s="26">
        <f>'Raw data'!AR52</f>
        <v>0</v>
      </c>
      <c r="AW52" s="26">
        <f>'Raw data'!AS52</f>
        <v>0</v>
      </c>
    </row>
    <row r="53" spans="1:49" x14ac:dyDescent="0.3">
      <c r="A53" s="9">
        <f>'Raw data'!A53</f>
        <v>0</v>
      </c>
      <c r="B53" s="124"/>
      <c r="C53" s="125"/>
      <c r="D53" s="155"/>
      <c r="E53" s="28">
        <f>'Raw data'!C53</f>
        <v>0</v>
      </c>
      <c r="J53" s="29">
        <f>'Raw data'!H53</f>
        <v>0</v>
      </c>
      <c r="K53" s="28">
        <f>'Raw data'!I53</f>
        <v>0</v>
      </c>
      <c r="L53" s="28">
        <f>'Raw data'!J53</f>
        <v>0</v>
      </c>
      <c r="M53" s="28">
        <f>'Raw data'!K53</f>
        <v>0</v>
      </c>
      <c r="N53" s="28">
        <f>'Raw data'!L53</f>
        <v>0</v>
      </c>
      <c r="O53" s="28">
        <f>'Raw data'!M53</f>
        <v>0</v>
      </c>
      <c r="P53" s="28">
        <f>'Raw data'!N53</f>
        <v>0</v>
      </c>
      <c r="Q53" s="28">
        <f>'Raw data'!O53</f>
        <v>0</v>
      </c>
      <c r="R53" s="28">
        <f>'Raw data'!P53</f>
        <v>0</v>
      </c>
      <c r="S53" s="28">
        <f>'Raw data'!Q53</f>
        <v>0</v>
      </c>
      <c r="T53" s="28">
        <f>'Raw data'!R53</f>
        <v>0</v>
      </c>
      <c r="W53" s="28">
        <f>'Raw data'!S53</f>
        <v>0</v>
      </c>
      <c r="X53" s="28">
        <f>'Raw data'!T53</f>
        <v>0</v>
      </c>
      <c r="Y53" s="28">
        <f>'Raw data'!U53</f>
        <v>0</v>
      </c>
      <c r="Z53" s="28">
        <f>'Raw data'!V53</f>
        <v>0</v>
      </c>
      <c r="AA53" s="28">
        <f>'Raw data'!W53</f>
        <v>0</v>
      </c>
      <c r="AB53" s="28">
        <f>'Raw data'!X53</f>
        <v>0</v>
      </c>
      <c r="AC53" s="28">
        <f>'Raw data'!Y53</f>
        <v>0</v>
      </c>
      <c r="AD53" s="28">
        <f>'Raw data'!Z53</f>
        <v>0</v>
      </c>
      <c r="AE53" s="28">
        <f>'Raw data'!AA53</f>
        <v>0</v>
      </c>
      <c r="AF53" s="28">
        <f>'Raw data'!AB53</f>
        <v>0</v>
      </c>
      <c r="AG53" s="28">
        <f>'Raw data'!AC53</f>
        <v>0</v>
      </c>
      <c r="AH53" s="28">
        <f>'Raw data'!AD53</f>
        <v>0</v>
      </c>
      <c r="AI53" s="28">
        <f>'Raw data'!AE53</f>
        <v>0</v>
      </c>
      <c r="AJ53" s="28">
        <f>'Raw data'!AF53</f>
        <v>0</v>
      </c>
      <c r="AK53" s="28">
        <f>'Raw data'!AG53</f>
        <v>0</v>
      </c>
      <c r="AL53" s="28">
        <f>'Raw data'!AH53</f>
        <v>0</v>
      </c>
      <c r="AM53" s="28">
        <f>'Raw data'!AI53</f>
        <v>0</v>
      </c>
      <c r="AN53" s="28">
        <f>'Raw data'!AJ53</f>
        <v>0</v>
      </c>
      <c r="AO53" s="28">
        <f>'Raw data'!AK53</f>
        <v>0</v>
      </c>
      <c r="AP53" s="28">
        <f>'Raw data'!AL53</f>
        <v>0</v>
      </c>
      <c r="AQ53" s="28">
        <f>'Raw data'!AM53</f>
        <v>0</v>
      </c>
      <c r="AR53" s="26">
        <f>'Raw data'!AN53</f>
        <v>0</v>
      </c>
      <c r="AS53" s="26">
        <f>'Raw data'!AO53</f>
        <v>0</v>
      </c>
      <c r="AT53" s="26">
        <f>'Raw data'!AP53</f>
        <v>0</v>
      </c>
      <c r="AU53" s="26">
        <f>'Raw data'!AQ53</f>
        <v>0</v>
      </c>
      <c r="AV53" s="26">
        <f>'Raw data'!AR53</f>
        <v>0</v>
      </c>
      <c r="AW53" s="26">
        <f>'Raw data'!AS53</f>
        <v>0</v>
      </c>
    </row>
    <row r="54" spans="1:49" x14ac:dyDescent="0.3">
      <c r="A54" s="9">
        <f>'Raw data'!A54</f>
        <v>0</v>
      </c>
      <c r="B54" s="124"/>
      <c r="C54" s="125"/>
      <c r="D54" s="155"/>
      <c r="E54" s="28">
        <f>'Raw data'!C54</f>
        <v>0</v>
      </c>
      <c r="J54" s="29">
        <f>'Raw data'!H54</f>
        <v>0</v>
      </c>
      <c r="K54" s="28">
        <f>'Raw data'!I54</f>
        <v>0</v>
      </c>
      <c r="L54" s="28">
        <f>'Raw data'!J54</f>
        <v>0</v>
      </c>
      <c r="M54" s="28">
        <f>'Raw data'!K54</f>
        <v>0</v>
      </c>
      <c r="N54" s="28">
        <f>'Raw data'!L54</f>
        <v>0</v>
      </c>
      <c r="O54" s="28">
        <f>'Raw data'!M54</f>
        <v>0</v>
      </c>
      <c r="P54" s="28">
        <f>'Raw data'!N54</f>
        <v>0</v>
      </c>
      <c r="Q54" s="28">
        <f>'Raw data'!O54</f>
        <v>0</v>
      </c>
      <c r="R54" s="28">
        <f>'Raw data'!P54</f>
        <v>0</v>
      </c>
      <c r="S54" s="28">
        <f>'Raw data'!Q54</f>
        <v>0</v>
      </c>
      <c r="T54" s="28">
        <f>'Raw data'!R54</f>
        <v>0</v>
      </c>
      <c r="W54" s="28">
        <f>'Raw data'!S54</f>
        <v>0</v>
      </c>
      <c r="X54" s="28">
        <f>'Raw data'!T54</f>
        <v>0</v>
      </c>
      <c r="Y54" s="28">
        <f>'Raw data'!U54</f>
        <v>0</v>
      </c>
      <c r="Z54" s="28">
        <f>'Raw data'!V54</f>
        <v>0</v>
      </c>
      <c r="AA54" s="28">
        <f>'Raw data'!W54</f>
        <v>0</v>
      </c>
      <c r="AB54" s="28">
        <f>'Raw data'!X54</f>
        <v>0</v>
      </c>
      <c r="AC54" s="28">
        <f>'Raw data'!Y54</f>
        <v>0</v>
      </c>
      <c r="AD54" s="28">
        <f>'Raw data'!Z54</f>
        <v>0</v>
      </c>
      <c r="AE54" s="28">
        <f>'Raw data'!AA54</f>
        <v>0</v>
      </c>
      <c r="AF54" s="28">
        <f>'Raw data'!AB54</f>
        <v>0</v>
      </c>
      <c r="AG54" s="28">
        <f>'Raw data'!AC54</f>
        <v>0</v>
      </c>
      <c r="AH54" s="28">
        <f>'Raw data'!AD54</f>
        <v>0</v>
      </c>
      <c r="AI54" s="28">
        <f>'Raw data'!AE54</f>
        <v>0</v>
      </c>
      <c r="AJ54" s="28">
        <f>'Raw data'!AF54</f>
        <v>0</v>
      </c>
      <c r="AK54" s="28">
        <f>'Raw data'!AG54</f>
        <v>0</v>
      </c>
      <c r="AL54" s="28">
        <f>'Raw data'!AH54</f>
        <v>0</v>
      </c>
      <c r="AM54" s="28">
        <f>'Raw data'!AI54</f>
        <v>0</v>
      </c>
      <c r="AN54" s="28">
        <f>'Raw data'!AJ54</f>
        <v>0</v>
      </c>
      <c r="AO54" s="28">
        <f>'Raw data'!AK54</f>
        <v>0</v>
      </c>
      <c r="AP54" s="28">
        <f>'Raw data'!AL54</f>
        <v>0</v>
      </c>
      <c r="AQ54" s="28">
        <f>'Raw data'!AM54</f>
        <v>0</v>
      </c>
      <c r="AR54" s="26">
        <f>'Raw data'!AN54</f>
        <v>0</v>
      </c>
      <c r="AS54" s="26">
        <f>'Raw data'!AO54</f>
        <v>0</v>
      </c>
      <c r="AT54" s="26">
        <f>'Raw data'!AP54</f>
        <v>0</v>
      </c>
      <c r="AU54" s="26">
        <f>'Raw data'!AQ54</f>
        <v>0</v>
      </c>
      <c r="AV54" s="26">
        <f>'Raw data'!AR54</f>
        <v>0</v>
      </c>
      <c r="AW54" s="26">
        <f>'Raw data'!AS54</f>
        <v>0</v>
      </c>
    </row>
    <row r="55" spans="1:49" x14ac:dyDescent="0.3">
      <c r="A55" s="9">
        <f>'Raw data'!A55</f>
        <v>0</v>
      </c>
      <c r="B55" s="124"/>
      <c r="C55" s="125"/>
      <c r="D55" s="155"/>
      <c r="E55" s="28">
        <f>'Raw data'!C55</f>
        <v>0</v>
      </c>
      <c r="J55" s="29">
        <f>'Raw data'!H55</f>
        <v>0</v>
      </c>
      <c r="K55" s="28">
        <f>'Raw data'!I55</f>
        <v>0</v>
      </c>
      <c r="L55" s="28">
        <f>'Raw data'!J55</f>
        <v>0</v>
      </c>
      <c r="M55" s="28">
        <f>'Raw data'!K55</f>
        <v>0</v>
      </c>
      <c r="N55" s="28">
        <f>'Raw data'!L55</f>
        <v>0</v>
      </c>
      <c r="O55" s="28">
        <f>'Raw data'!M55</f>
        <v>0</v>
      </c>
      <c r="P55" s="28">
        <f>'Raw data'!N55</f>
        <v>0</v>
      </c>
      <c r="Q55" s="28">
        <f>'Raw data'!O55</f>
        <v>0</v>
      </c>
      <c r="R55" s="28">
        <f>'Raw data'!P55</f>
        <v>0</v>
      </c>
      <c r="S55" s="28">
        <f>'Raw data'!Q55</f>
        <v>0</v>
      </c>
      <c r="T55" s="28">
        <f>'Raw data'!R55</f>
        <v>0</v>
      </c>
      <c r="W55" s="28">
        <f>'Raw data'!S55</f>
        <v>0</v>
      </c>
      <c r="X55" s="28">
        <f>'Raw data'!T55</f>
        <v>0</v>
      </c>
      <c r="Y55" s="28">
        <f>'Raw data'!U55</f>
        <v>0</v>
      </c>
      <c r="Z55" s="28">
        <f>'Raw data'!V55</f>
        <v>0</v>
      </c>
      <c r="AA55" s="28">
        <f>'Raw data'!W55</f>
        <v>0</v>
      </c>
      <c r="AB55" s="28">
        <f>'Raw data'!X55</f>
        <v>0</v>
      </c>
      <c r="AC55" s="28">
        <f>'Raw data'!Y55</f>
        <v>0</v>
      </c>
      <c r="AD55" s="28">
        <f>'Raw data'!Z55</f>
        <v>0</v>
      </c>
      <c r="AE55" s="28">
        <f>'Raw data'!AA55</f>
        <v>0</v>
      </c>
      <c r="AF55" s="28">
        <f>'Raw data'!AB55</f>
        <v>0</v>
      </c>
      <c r="AG55" s="28">
        <f>'Raw data'!AC55</f>
        <v>0</v>
      </c>
      <c r="AH55" s="28">
        <f>'Raw data'!AD55</f>
        <v>0</v>
      </c>
      <c r="AI55" s="28">
        <f>'Raw data'!AE55</f>
        <v>0</v>
      </c>
      <c r="AJ55" s="28">
        <f>'Raw data'!AF55</f>
        <v>0</v>
      </c>
      <c r="AK55" s="28">
        <f>'Raw data'!AG55</f>
        <v>0</v>
      </c>
      <c r="AL55" s="28">
        <f>'Raw data'!AH55</f>
        <v>0</v>
      </c>
      <c r="AM55" s="28">
        <f>'Raw data'!AI55</f>
        <v>0</v>
      </c>
      <c r="AN55" s="28">
        <f>'Raw data'!AJ55</f>
        <v>0</v>
      </c>
      <c r="AO55" s="28">
        <f>'Raw data'!AK55</f>
        <v>0</v>
      </c>
      <c r="AP55" s="28">
        <f>'Raw data'!AL55</f>
        <v>0</v>
      </c>
      <c r="AQ55" s="28">
        <f>'Raw data'!AM55</f>
        <v>0</v>
      </c>
      <c r="AR55" s="26">
        <f>'Raw data'!AN55</f>
        <v>0</v>
      </c>
      <c r="AS55" s="26">
        <f>'Raw data'!AO55</f>
        <v>0</v>
      </c>
      <c r="AT55" s="26">
        <f>'Raw data'!AP55</f>
        <v>0</v>
      </c>
      <c r="AU55" s="26">
        <f>'Raw data'!AQ55</f>
        <v>0</v>
      </c>
      <c r="AV55" s="26">
        <f>'Raw data'!AR55</f>
        <v>0</v>
      </c>
      <c r="AW55" s="26">
        <f>'Raw data'!AS55</f>
        <v>0</v>
      </c>
    </row>
    <row r="56" spans="1:49" x14ac:dyDescent="0.3">
      <c r="A56" s="9">
        <f>'Raw data'!A56</f>
        <v>0</v>
      </c>
      <c r="B56" s="124"/>
      <c r="C56" s="125"/>
      <c r="D56" s="155"/>
      <c r="E56" s="28">
        <f>'Raw data'!C56</f>
        <v>0</v>
      </c>
      <c r="J56" s="29">
        <f>'Raw data'!H56</f>
        <v>0</v>
      </c>
      <c r="K56" s="28">
        <f>'Raw data'!I56</f>
        <v>0</v>
      </c>
      <c r="L56" s="28">
        <f>'Raw data'!J56</f>
        <v>0</v>
      </c>
      <c r="M56" s="28">
        <f>'Raw data'!K56</f>
        <v>0</v>
      </c>
      <c r="N56" s="28">
        <f>'Raw data'!L56</f>
        <v>0</v>
      </c>
      <c r="O56" s="28">
        <f>'Raw data'!M56</f>
        <v>0</v>
      </c>
      <c r="P56" s="28">
        <f>'Raw data'!N56</f>
        <v>0</v>
      </c>
      <c r="Q56" s="28">
        <f>'Raw data'!O56</f>
        <v>0</v>
      </c>
      <c r="R56" s="28">
        <f>'Raw data'!P56</f>
        <v>0</v>
      </c>
      <c r="S56" s="28">
        <f>'Raw data'!Q56</f>
        <v>0</v>
      </c>
      <c r="T56" s="28">
        <f>'Raw data'!R56</f>
        <v>0</v>
      </c>
      <c r="W56" s="28">
        <f>'Raw data'!S56</f>
        <v>0</v>
      </c>
      <c r="X56" s="28">
        <f>'Raw data'!T56</f>
        <v>0</v>
      </c>
      <c r="Y56" s="28">
        <f>'Raw data'!U56</f>
        <v>0</v>
      </c>
      <c r="Z56" s="28">
        <f>'Raw data'!V56</f>
        <v>0</v>
      </c>
      <c r="AA56" s="28">
        <f>'Raw data'!W56</f>
        <v>0</v>
      </c>
      <c r="AB56" s="28">
        <f>'Raw data'!X56</f>
        <v>0</v>
      </c>
      <c r="AC56" s="28">
        <f>'Raw data'!Y56</f>
        <v>0</v>
      </c>
      <c r="AD56" s="28">
        <f>'Raw data'!Z56</f>
        <v>0</v>
      </c>
      <c r="AE56" s="28">
        <f>'Raw data'!AA56</f>
        <v>0</v>
      </c>
      <c r="AF56" s="28">
        <f>'Raw data'!AB56</f>
        <v>0</v>
      </c>
      <c r="AG56" s="28">
        <f>'Raw data'!AC56</f>
        <v>0</v>
      </c>
      <c r="AH56" s="28">
        <f>'Raw data'!AD56</f>
        <v>0</v>
      </c>
      <c r="AI56" s="28">
        <f>'Raw data'!AE56</f>
        <v>0</v>
      </c>
      <c r="AJ56" s="28">
        <f>'Raw data'!AF56</f>
        <v>0</v>
      </c>
      <c r="AK56" s="28">
        <f>'Raw data'!AG56</f>
        <v>0</v>
      </c>
      <c r="AL56" s="28">
        <f>'Raw data'!AH56</f>
        <v>0</v>
      </c>
      <c r="AM56" s="28">
        <f>'Raw data'!AI56</f>
        <v>0</v>
      </c>
      <c r="AN56" s="28">
        <f>'Raw data'!AJ56</f>
        <v>0</v>
      </c>
      <c r="AO56" s="28">
        <f>'Raw data'!AK56</f>
        <v>0</v>
      </c>
      <c r="AP56" s="28">
        <f>'Raw data'!AL56</f>
        <v>0</v>
      </c>
      <c r="AQ56" s="28">
        <f>'Raw data'!AM56</f>
        <v>0</v>
      </c>
      <c r="AR56" s="26">
        <f>'Raw data'!AN56</f>
        <v>0</v>
      </c>
      <c r="AS56" s="26">
        <f>'Raw data'!AO56</f>
        <v>0</v>
      </c>
      <c r="AT56" s="26">
        <f>'Raw data'!AP56</f>
        <v>0</v>
      </c>
      <c r="AU56" s="26">
        <f>'Raw data'!AQ56</f>
        <v>0</v>
      </c>
      <c r="AV56" s="26">
        <f>'Raw data'!AR56</f>
        <v>0</v>
      </c>
      <c r="AW56" s="26">
        <f>'Raw data'!AS56</f>
        <v>0</v>
      </c>
    </row>
    <row r="57" spans="1:49" x14ac:dyDescent="0.3">
      <c r="A57" s="9">
        <f>'Raw data'!A57</f>
        <v>0</v>
      </c>
      <c r="B57" s="124"/>
      <c r="C57" s="125"/>
      <c r="D57" s="155"/>
      <c r="E57" s="28">
        <f>'Raw data'!C57</f>
        <v>0</v>
      </c>
      <c r="J57" s="29">
        <f>'Raw data'!H57</f>
        <v>0</v>
      </c>
      <c r="K57" s="28">
        <f>'Raw data'!I57</f>
        <v>0</v>
      </c>
      <c r="L57" s="28">
        <f>'Raw data'!J57</f>
        <v>0</v>
      </c>
      <c r="M57" s="28">
        <f>'Raw data'!K57</f>
        <v>0</v>
      </c>
      <c r="N57" s="28">
        <f>'Raw data'!L57</f>
        <v>0</v>
      </c>
      <c r="O57" s="28">
        <f>'Raw data'!M57</f>
        <v>0</v>
      </c>
      <c r="P57" s="28">
        <f>'Raw data'!N57</f>
        <v>0</v>
      </c>
      <c r="Q57" s="28">
        <f>'Raw data'!O57</f>
        <v>0</v>
      </c>
      <c r="R57" s="28">
        <f>'Raw data'!P57</f>
        <v>0</v>
      </c>
      <c r="S57" s="28">
        <f>'Raw data'!Q57</f>
        <v>0</v>
      </c>
      <c r="T57" s="28">
        <f>'Raw data'!R57</f>
        <v>0</v>
      </c>
      <c r="W57" s="28">
        <f>'Raw data'!S57</f>
        <v>0</v>
      </c>
      <c r="X57" s="28">
        <f>'Raw data'!T57</f>
        <v>0</v>
      </c>
      <c r="Y57" s="28">
        <f>'Raw data'!U57</f>
        <v>0</v>
      </c>
      <c r="Z57" s="28">
        <f>'Raw data'!V57</f>
        <v>0</v>
      </c>
      <c r="AA57" s="28">
        <f>'Raw data'!W57</f>
        <v>0</v>
      </c>
      <c r="AB57" s="28">
        <f>'Raw data'!X57</f>
        <v>0</v>
      </c>
      <c r="AC57" s="28">
        <f>'Raw data'!Y57</f>
        <v>0</v>
      </c>
      <c r="AD57" s="28">
        <f>'Raw data'!Z57</f>
        <v>0</v>
      </c>
      <c r="AE57" s="28">
        <f>'Raw data'!AA57</f>
        <v>0</v>
      </c>
      <c r="AF57" s="28">
        <f>'Raw data'!AB57</f>
        <v>0</v>
      </c>
      <c r="AG57" s="28">
        <f>'Raw data'!AC57</f>
        <v>0</v>
      </c>
      <c r="AH57" s="28">
        <f>'Raw data'!AD57</f>
        <v>0</v>
      </c>
      <c r="AI57" s="28">
        <f>'Raw data'!AE57</f>
        <v>0</v>
      </c>
      <c r="AJ57" s="28">
        <f>'Raw data'!AF57</f>
        <v>0</v>
      </c>
      <c r="AK57" s="28">
        <f>'Raw data'!AG57</f>
        <v>0</v>
      </c>
      <c r="AL57" s="28">
        <f>'Raw data'!AH57</f>
        <v>0</v>
      </c>
      <c r="AM57" s="28">
        <f>'Raw data'!AI57</f>
        <v>0</v>
      </c>
      <c r="AN57" s="28">
        <f>'Raw data'!AJ57</f>
        <v>0</v>
      </c>
      <c r="AO57" s="28">
        <f>'Raw data'!AK57</f>
        <v>0</v>
      </c>
      <c r="AP57" s="28">
        <f>'Raw data'!AL57</f>
        <v>0</v>
      </c>
      <c r="AQ57" s="28">
        <f>'Raw data'!AM57</f>
        <v>0</v>
      </c>
      <c r="AR57" s="26">
        <f>'Raw data'!AN57</f>
        <v>0</v>
      </c>
      <c r="AS57" s="26">
        <f>'Raw data'!AO57</f>
        <v>0</v>
      </c>
      <c r="AT57" s="26">
        <f>'Raw data'!AP57</f>
        <v>0</v>
      </c>
      <c r="AU57" s="26">
        <f>'Raw data'!AQ57</f>
        <v>0</v>
      </c>
      <c r="AV57" s="26">
        <f>'Raw data'!AR57</f>
        <v>0</v>
      </c>
      <c r="AW57" s="26">
        <f>'Raw data'!AS57</f>
        <v>0</v>
      </c>
    </row>
    <row r="58" spans="1:49" x14ac:dyDescent="0.3">
      <c r="A58" s="9">
        <f>'Raw data'!A58</f>
        <v>0</v>
      </c>
      <c r="B58" s="124"/>
      <c r="C58" s="125"/>
      <c r="D58" s="155"/>
      <c r="E58" s="28">
        <f>'Raw data'!C58</f>
        <v>0</v>
      </c>
      <c r="J58" s="29">
        <f>'Raw data'!H58</f>
        <v>0</v>
      </c>
      <c r="K58" s="28">
        <f>'Raw data'!I58</f>
        <v>0</v>
      </c>
      <c r="L58" s="28">
        <f>'Raw data'!J58</f>
        <v>0</v>
      </c>
      <c r="M58" s="28">
        <f>'Raw data'!K58</f>
        <v>0</v>
      </c>
      <c r="N58" s="28">
        <f>'Raw data'!L58</f>
        <v>0</v>
      </c>
      <c r="O58" s="28">
        <f>'Raw data'!M58</f>
        <v>0</v>
      </c>
      <c r="P58" s="28">
        <f>'Raw data'!N58</f>
        <v>0</v>
      </c>
      <c r="Q58" s="28">
        <f>'Raw data'!O58</f>
        <v>0</v>
      </c>
      <c r="R58" s="28">
        <f>'Raw data'!P58</f>
        <v>0</v>
      </c>
      <c r="S58" s="28">
        <f>'Raw data'!Q58</f>
        <v>0</v>
      </c>
      <c r="T58" s="28">
        <f>'Raw data'!R58</f>
        <v>0</v>
      </c>
      <c r="W58" s="28">
        <f>'Raw data'!S58</f>
        <v>0</v>
      </c>
      <c r="X58" s="28">
        <f>'Raw data'!T58</f>
        <v>0</v>
      </c>
      <c r="Y58" s="28">
        <f>'Raw data'!U58</f>
        <v>0</v>
      </c>
      <c r="Z58" s="28">
        <f>'Raw data'!V58</f>
        <v>0</v>
      </c>
      <c r="AA58" s="28">
        <f>'Raw data'!W58</f>
        <v>0</v>
      </c>
      <c r="AB58" s="28">
        <f>'Raw data'!X58</f>
        <v>0</v>
      </c>
      <c r="AC58" s="28">
        <f>'Raw data'!Y58</f>
        <v>0</v>
      </c>
      <c r="AD58" s="28">
        <f>'Raw data'!Z58</f>
        <v>0</v>
      </c>
      <c r="AE58" s="28">
        <f>'Raw data'!AA58</f>
        <v>0</v>
      </c>
      <c r="AF58" s="28">
        <f>'Raw data'!AB58</f>
        <v>0</v>
      </c>
      <c r="AG58" s="28">
        <f>'Raw data'!AC58</f>
        <v>0</v>
      </c>
      <c r="AH58" s="28">
        <f>'Raw data'!AD58</f>
        <v>0</v>
      </c>
      <c r="AI58" s="28">
        <f>'Raw data'!AE58</f>
        <v>0</v>
      </c>
      <c r="AJ58" s="28">
        <f>'Raw data'!AF58</f>
        <v>0</v>
      </c>
      <c r="AK58" s="28">
        <f>'Raw data'!AG58</f>
        <v>0</v>
      </c>
      <c r="AL58" s="28">
        <f>'Raw data'!AH58</f>
        <v>0</v>
      </c>
      <c r="AM58" s="28">
        <f>'Raw data'!AI58</f>
        <v>0</v>
      </c>
      <c r="AN58" s="28">
        <f>'Raw data'!AJ58</f>
        <v>0</v>
      </c>
      <c r="AO58" s="28">
        <f>'Raw data'!AK58</f>
        <v>0</v>
      </c>
      <c r="AP58" s="28">
        <f>'Raw data'!AL58</f>
        <v>0</v>
      </c>
      <c r="AQ58" s="28">
        <f>'Raw data'!AM58</f>
        <v>0</v>
      </c>
      <c r="AR58" s="26">
        <f>'Raw data'!AN58</f>
        <v>0</v>
      </c>
      <c r="AS58" s="26">
        <f>'Raw data'!AO58</f>
        <v>0</v>
      </c>
      <c r="AT58" s="26">
        <f>'Raw data'!AP58</f>
        <v>0</v>
      </c>
      <c r="AU58" s="26">
        <f>'Raw data'!AQ58</f>
        <v>0</v>
      </c>
      <c r="AV58" s="26">
        <f>'Raw data'!AR58</f>
        <v>0</v>
      </c>
      <c r="AW58" s="26">
        <f>'Raw data'!AS58</f>
        <v>0</v>
      </c>
    </row>
    <row r="59" spans="1:49" x14ac:dyDescent="0.3">
      <c r="A59" s="9">
        <f>'Raw data'!A59</f>
        <v>0</v>
      </c>
      <c r="B59" s="124"/>
      <c r="C59" s="125"/>
      <c r="D59" s="155"/>
      <c r="E59" s="28">
        <f>'Raw data'!C59</f>
        <v>0</v>
      </c>
      <c r="J59" s="29">
        <f>'Raw data'!H59</f>
        <v>0</v>
      </c>
      <c r="K59" s="28">
        <f>'Raw data'!I59</f>
        <v>0</v>
      </c>
      <c r="L59" s="28">
        <f>'Raw data'!J59</f>
        <v>0</v>
      </c>
      <c r="M59" s="28">
        <f>'Raw data'!K59</f>
        <v>0</v>
      </c>
      <c r="N59" s="28">
        <f>'Raw data'!L59</f>
        <v>0</v>
      </c>
      <c r="O59" s="28">
        <f>'Raw data'!M59</f>
        <v>0</v>
      </c>
      <c r="P59" s="28">
        <f>'Raw data'!N59</f>
        <v>0</v>
      </c>
      <c r="Q59" s="28">
        <f>'Raw data'!O59</f>
        <v>0</v>
      </c>
      <c r="R59" s="28">
        <f>'Raw data'!P59</f>
        <v>0</v>
      </c>
      <c r="S59" s="28">
        <f>'Raw data'!Q59</f>
        <v>0</v>
      </c>
      <c r="T59" s="28">
        <f>'Raw data'!R59</f>
        <v>0</v>
      </c>
      <c r="W59" s="28">
        <f>'Raw data'!S59</f>
        <v>0</v>
      </c>
      <c r="X59" s="28">
        <f>'Raw data'!T59</f>
        <v>0</v>
      </c>
      <c r="Y59" s="28">
        <f>'Raw data'!U59</f>
        <v>0</v>
      </c>
      <c r="Z59" s="28">
        <f>'Raw data'!V59</f>
        <v>0</v>
      </c>
      <c r="AA59" s="28">
        <f>'Raw data'!W59</f>
        <v>0</v>
      </c>
      <c r="AB59" s="28">
        <f>'Raw data'!X59</f>
        <v>0</v>
      </c>
      <c r="AC59" s="28">
        <f>'Raw data'!Y59</f>
        <v>0</v>
      </c>
      <c r="AD59" s="28">
        <f>'Raw data'!Z59</f>
        <v>0</v>
      </c>
      <c r="AE59" s="28">
        <f>'Raw data'!AA59</f>
        <v>0</v>
      </c>
      <c r="AF59" s="28">
        <f>'Raw data'!AB59</f>
        <v>0</v>
      </c>
      <c r="AG59" s="28">
        <f>'Raw data'!AC59</f>
        <v>0</v>
      </c>
      <c r="AH59" s="28">
        <f>'Raw data'!AD59</f>
        <v>0</v>
      </c>
      <c r="AI59" s="28">
        <f>'Raw data'!AE59</f>
        <v>0</v>
      </c>
      <c r="AJ59" s="28">
        <f>'Raw data'!AF59</f>
        <v>0</v>
      </c>
      <c r="AK59" s="28">
        <f>'Raw data'!AG59</f>
        <v>0</v>
      </c>
      <c r="AL59" s="28">
        <f>'Raw data'!AH59</f>
        <v>0</v>
      </c>
      <c r="AM59" s="28">
        <f>'Raw data'!AI59</f>
        <v>0</v>
      </c>
      <c r="AN59" s="28">
        <f>'Raw data'!AJ59</f>
        <v>0</v>
      </c>
      <c r="AO59" s="28">
        <f>'Raw data'!AK59</f>
        <v>0</v>
      </c>
      <c r="AP59" s="28">
        <f>'Raw data'!AL59</f>
        <v>0</v>
      </c>
      <c r="AQ59" s="28">
        <f>'Raw data'!AM59</f>
        <v>0</v>
      </c>
      <c r="AR59" s="26">
        <f>'Raw data'!AN59</f>
        <v>0</v>
      </c>
      <c r="AS59" s="26">
        <f>'Raw data'!AO59</f>
        <v>0</v>
      </c>
      <c r="AT59" s="26">
        <f>'Raw data'!AP59</f>
        <v>0</v>
      </c>
      <c r="AU59" s="26">
        <f>'Raw data'!AQ59</f>
        <v>0</v>
      </c>
      <c r="AV59" s="26">
        <f>'Raw data'!AR59</f>
        <v>0</v>
      </c>
      <c r="AW59" s="26">
        <f>'Raw data'!AS59</f>
        <v>0</v>
      </c>
    </row>
    <row r="60" spans="1:49" x14ac:dyDescent="0.3">
      <c r="A60" s="9">
        <f>'Raw data'!A60</f>
        <v>0</v>
      </c>
      <c r="B60" s="124"/>
      <c r="C60" s="125"/>
      <c r="D60" s="155"/>
      <c r="E60" s="28">
        <f>'Raw data'!C60</f>
        <v>0</v>
      </c>
      <c r="J60" s="29">
        <f>'Raw data'!H60</f>
        <v>0</v>
      </c>
      <c r="K60" s="28">
        <f>'Raw data'!I60</f>
        <v>0</v>
      </c>
      <c r="L60" s="28">
        <f>'Raw data'!J60</f>
        <v>0</v>
      </c>
      <c r="M60" s="28">
        <f>'Raw data'!K60</f>
        <v>0</v>
      </c>
      <c r="N60" s="28">
        <f>'Raw data'!L60</f>
        <v>0</v>
      </c>
      <c r="O60" s="28">
        <f>'Raw data'!M60</f>
        <v>0</v>
      </c>
      <c r="P60" s="28">
        <f>'Raw data'!N60</f>
        <v>0</v>
      </c>
      <c r="Q60" s="28">
        <f>'Raw data'!O60</f>
        <v>0</v>
      </c>
      <c r="R60" s="28">
        <f>'Raw data'!P60</f>
        <v>0</v>
      </c>
      <c r="S60" s="28">
        <f>'Raw data'!Q60</f>
        <v>0</v>
      </c>
      <c r="T60" s="28">
        <f>'Raw data'!R60</f>
        <v>0</v>
      </c>
      <c r="W60" s="28">
        <f>'Raw data'!S60</f>
        <v>0</v>
      </c>
      <c r="X60" s="28">
        <f>'Raw data'!T60</f>
        <v>0</v>
      </c>
      <c r="Y60" s="28">
        <f>'Raw data'!U60</f>
        <v>0</v>
      </c>
      <c r="Z60" s="28">
        <f>'Raw data'!V60</f>
        <v>0</v>
      </c>
      <c r="AA60" s="28">
        <f>'Raw data'!W60</f>
        <v>0</v>
      </c>
      <c r="AB60" s="28">
        <f>'Raw data'!X60</f>
        <v>0</v>
      </c>
      <c r="AC60" s="28">
        <f>'Raw data'!Y60</f>
        <v>0</v>
      </c>
      <c r="AD60" s="28">
        <f>'Raw data'!Z60</f>
        <v>0</v>
      </c>
      <c r="AE60" s="28">
        <f>'Raw data'!AA60</f>
        <v>0</v>
      </c>
      <c r="AF60" s="28">
        <f>'Raw data'!AB60</f>
        <v>0</v>
      </c>
      <c r="AG60" s="28">
        <f>'Raw data'!AC60</f>
        <v>0</v>
      </c>
      <c r="AH60" s="28">
        <f>'Raw data'!AD60</f>
        <v>0</v>
      </c>
      <c r="AI60" s="28">
        <f>'Raw data'!AE60</f>
        <v>0</v>
      </c>
      <c r="AJ60" s="28">
        <f>'Raw data'!AF60</f>
        <v>0</v>
      </c>
      <c r="AK60" s="28">
        <f>'Raw data'!AG60</f>
        <v>0</v>
      </c>
      <c r="AL60" s="28">
        <f>'Raw data'!AH60</f>
        <v>0</v>
      </c>
      <c r="AM60" s="28">
        <f>'Raw data'!AI60</f>
        <v>0</v>
      </c>
      <c r="AN60" s="28">
        <f>'Raw data'!AJ60</f>
        <v>0</v>
      </c>
      <c r="AO60" s="28">
        <f>'Raw data'!AK60</f>
        <v>0</v>
      </c>
      <c r="AP60" s="28">
        <f>'Raw data'!AL60</f>
        <v>0</v>
      </c>
      <c r="AQ60" s="28">
        <f>'Raw data'!AM60</f>
        <v>0</v>
      </c>
      <c r="AR60" s="26">
        <f>'Raw data'!AN60</f>
        <v>0</v>
      </c>
      <c r="AS60" s="26">
        <f>'Raw data'!AO60</f>
        <v>0</v>
      </c>
      <c r="AT60" s="26">
        <f>'Raw data'!AP60</f>
        <v>0</v>
      </c>
      <c r="AU60" s="26">
        <f>'Raw data'!AQ60</f>
        <v>0</v>
      </c>
      <c r="AV60" s="26">
        <f>'Raw data'!AR60</f>
        <v>0</v>
      </c>
      <c r="AW60" s="26">
        <f>'Raw data'!AS60</f>
        <v>0</v>
      </c>
    </row>
    <row r="61" spans="1:49" x14ac:dyDescent="0.3">
      <c r="A61" s="9">
        <f>'Raw data'!A61</f>
        <v>0</v>
      </c>
      <c r="B61" s="124"/>
      <c r="C61" s="125"/>
      <c r="D61" s="155"/>
      <c r="E61" s="28">
        <f>'Raw data'!C61</f>
        <v>0</v>
      </c>
      <c r="J61" s="29">
        <f>'Raw data'!H61</f>
        <v>0</v>
      </c>
      <c r="K61" s="28">
        <f>'Raw data'!I61</f>
        <v>0</v>
      </c>
      <c r="L61" s="28">
        <f>'Raw data'!J61</f>
        <v>0</v>
      </c>
      <c r="M61" s="28">
        <f>'Raw data'!K61</f>
        <v>0</v>
      </c>
      <c r="N61" s="28">
        <f>'Raw data'!L61</f>
        <v>0</v>
      </c>
      <c r="O61" s="28">
        <f>'Raw data'!M61</f>
        <v>0</v>
      </c>
      <c r="P61" s="28">
        <f>'Raw data'!N61</f>
        <v>0</v>
      </c>
      <c r="Q61" s="28">
        <f>'Raw data'!O61</f>
        <v>0</v>
      </c>
      <c r="R61" s="28">
        <f>'Raw data'!P61</f>
        <v>0</v>
      </c>
      <c r="S61" s="28">
        <f>'Raw data'!Q61</f>
        <v>0</v>
      </c>
      <c r="T61" s="28">
        <f>'Raw data'!R61</f>
        <v>0</v>
      </c>
      <c r="W61" s="28">
        <f>'Raw data'!S61</f>
        <v>0</v>
      </c>
      <c r="X61" s="28">
        <f>'Raw data'!T61</f>
        <v>0</v>
      </c>
      <c r="Y61" s="28">
        <f>'Raw data'!U61</f>
        <v>0</v>
      </c>
      <c r="Z61" s="28">
        <f>'Raw data'!V61</f>
        <v>0</v>
      </c>
      <c r="AA61" s="28">
        <f>'Raw data'!W61</f>
        <v>0</v>
      </c>
      <c r="AB61" s="28">
        <f>'Raw data'!X61</f>
        <v>0</v>
      </c>
      <c r="AC61" s="28">
        <f>'Raw data'!Y61</f>
        <v>0</v>
      </c>
      <c r="AD61" s="28">
        <f>'Raw data'!Z61</f>
        <v>0</v>
      </c>
      <c r="AE61" s="28">
        <f>'Raw data'!AA61</f>
        <v>0</v>
      </c>
      <c r="AF61" s="28">
        <f>'Raw data'!AB61</f>
        <v>0</v>
      </c>
      <c r="AG61" s="28">
        <f>'Raw data'!AC61</f>
        <v>0</v>
      </c>
      <c r="AH61" s="28">
        <f>'Raw data'!AD61</f>
        <v>0</v>
      </c>
      <c r="AI61" s="28">
        <f>'Raw data'!AE61</f>
        <v>0</v>
      </c>
      <c r="AJ61" s="28">
        <f>'Raw data'!AF61</f>
        <v>0</v>
      </c>
      <c r="AK61" s="28">
        <f>'Raw data'!AG61</f>
        <v>0</v>
      </c>
      <c r="AL61" s="28">
        <f>'Raw data'!AH61</f>
        <v>0</v>
      </c>
      <c r="AM61" s="28">
        <f>'Raw data'!AI61</f>
        <v>0</v>
      </c>
      <c r="AN61" s="28">
        <f>'Raw data'!AJ61</f>
        <v>0</v>
      </c>
      <c r="AO61" s="28">
        <f>'Raw data'!AK61</f>
        <v>0</v>
      </c>
      <c r="AP61" s="28">
        <f>'Raw data'!AL61</f>
        <v>0</v>
      </c>
      <c r="AQ61" s="28">
        <f>'Raw data'!AM61</f>
        <v>0</v>
      </c>
      <c r="AR61" s="26">
        <f>'Raw data'!AN61</f>
        <v>0</v>
      </c>
      <c r="AS61" s="26">
        <f>'Raw data'!AO61</f>
        <v>0</v>
      </c>
      <c r="AT61" s="26">
        <f>'Raw data'!AP61</f>
        <v>0</v>
      </c>
      <c r="AU61" s="26">
        <f>'Raw data'!AQ61</f>
        <v>0</v>
      </c>
      <c r="AV61" s="26">
        <f>'Raw data'!AR61</f>
        <v>0</v>
      </c>
      <c r="AW61" s="26">
        <f>'Raw data'!AS61</f>
        <v>0</v>
      </c>
    </row>
    <row r="62" spans="1:49" x14ac:dyDescent="0.3">
      <c r="A62" s="9">
        <f>'Raw data'!A62</f>
        <v>0</v>
      </c>
      <c r="B62" s="124"/>
      <c r="C62" s="125"/>
      <c r="D62" s="155"/>
      <c r="E62" s="28">
        <f>'Raw data'!C62</f>
        <v>0</v>
      </c>
      <c r="J62" s="29">
        <f>'Raw data'!H62</f>
        <v>0</v>
      </c>
      <c r="K62" s="28">
        <f>'Raw data'!I62</f>
        <v>0</v>
      </c>
      <c r="L62" s="28">
        <f>'Raw data'!J62</f>
        <v>0</v>
      </c>
      <c r="M62" s="28">
        <f>'Raw data'!K62</f>
        <v>0</v>
      </c>
      <c r="N62" s="28">
        <f>'Raw data'!L62</f>
        <v>0</v>
      </c>
      <c r="O62" s="28">
        <f>'Raw data'!M62</f>
        <v>0</v>
      </c>
      <c r="P62" s="28">
        <f>'Raw data'!N62</f>
        <v>0</v>
      </c>
      <c r="Q62" s="28">
        <f>'Raw data'!O62</f>
        <v>0</v>
      </c>
      <c r="R62" s="28">
        <f>'Raw data'!P62</f>
        <v>0</v>
      </c>
      <c r="S62" s="28">
        <f>'Raw data'!Q62</f>
        <v>0</v>
      </c>
      <c r="T62" s="28">
        <f>'Raw data'!R62</f>
        <v>0</v>
      </c>
      <c r="W62" s="28">
        <f>'Raw data'!S62</f>
        <v>0</v>
      </c>
      <c r="X62" s="28">
        <f>'Raw data'!T62</f>
        <v>0</v>
      </c>
      <c r="Y62" s="28">
        <f>'Raw data'!U62</f>
        <v>0</v>
      </c>
      <c r="Z62" s="28">
        <f>'Raw data'!V62</f>
        <v>0</v>
      </c>
      <c r="AA62" s="28">
        <f>'Raw data'!W62</f>
        <v>0</v>
      </c>
      <c r="AB62" s="28">
        <f>'Raw data'!X62</f>
        <v>0</v>
      </c>
      <c r="AC62" s="28">
        <f>'Raw data'!Y62</f>
        <v>0</v>
      </c>
      <c r="AD62" s="28">
        <f>'Raw data'!Z62</f>
        <v>0</v>
      </c>
      <c r="AE62" s="28">
        <f>'Raw data'!AA62</f>
        <v>0</v>
      </c>
      <c r="AF62" s="28">
        <f>'Raw data'!AB62</f>
        <v>0</v>
      </c>
      <c r="AG62" s="28">
        <f>'Raw data'!AC62</f>
        <v>0</v>
      </c>
      <c r="AH62" s="28">
        <f>'Raw data'!AD62</f>
        <v>0</v>
      </c>
      <c r="AI62" s="28">
        <f>'Raw data'!AE62</f>
        <v>0</v>
      </c>
      <c r="AJ62" s="28">
        <f>'Raw data'!AF62</f>
        <v>0</v>
      </c>
      <c r="AK62" s="28">
        <f>'Raw data'!AG62</f>
        <v>0</v>
      </c>
      <c r="AL62" s="28">
        <f>'Raw data'!AH62</f>
        <v>0</v>
      </c>
      <c r="AM62" s="28">
        <f>'Raw data'!AI62</f>
        <v>0</v>
      </c>
      <c r="AN62" s="28">
        <f>'Raw data'!AJ62</f>
        <v>0</v>
      </c>
      <c r="AO62" s="28">
        <f>'Raw data'!AK62</f>
        <v>0</v>
      </c>
      <c r="AP62" s="28">
        <f>'Raw data'!AL62</f>
        <v>0</v>
      </c>
      <c r="AQ62" s="28">
        <f>'Raw data'!AM62</f>
        <v>0</v>
      </c>
      <c r="AR62" s="26">
        <f>'Raw data'!AN62</f>
        <v>0</v>
      </c>
      <c r="AS62" s="26">
        <f>'Raw data'!AO62</f>
        <v>0</v>
      </c>
      <c r="AT62" s="26">
        <f>'Raw data'!AP62</f>
        <v>0</v>
      </c>
      <c r="AU62" s="26">
        <f>'Raw data'!AQ62</f>
        <v>0</v>
      </c>
      <c r="AV62" s="26">
        <f>'Raw data'!AR62</f>
        <v>0</v>
      </c>
      <c r="AW62" s="26">
        <f>'Raw data'!AS62</f>
        <v>0</v>
      </c>
    </row>
    <row r="63" spans="1:49" x14ac:dyDescent="0.3">
      <c r="A63" s="9">
        <f>'Raw data'!A63</f>
        <v>0</v>
      </c>
      <c r="B63" s="124"/>
      <c r="C63" s="125"/>
      <c r="D63" s="155"/>
      <c r="E63" s="28">
        <f>'Raw data'!C63</f>
        <v>0</v>
      </c>
      <c r="J63" s="29">
        <f>'Raw data'!H63</f>
        <v>0</v>
      </c>
      <c r="K63" s="28">
        <f>'Raw data'!I63</f>
        <v>0</v>
      </c>
      <c r="L63" s="28">
        <f>'Raw data'!J63</f>
        <v>0</v>
      </c>
      <c r="M63" s="28">
        <f>'Raw data'!K63</f>
        <v>0</v>
      </c>
      <c r="N63" s="28">
        <f>'Raw data'!L63</f>
        <v>0</v>
      </c>
      <c r="O63" s="28">
        <f>'Raw data'!M63</f>
        <v>0</v>
      </c>
      <c r="P63" s="28">
        <f>'Raw data'!N63</f>
        <v>0</v>
      </c>
      <c r="Q63" s="28">
        <f>'Raw data'!O63</f>
        <v>0</v>
      </c>
      <c r="R63" s="28">
        <f>'Raw data'!P63</f>
        <v>0</v>
      </c>
      <c r="S63" s="28">
        <f>'Raw data'!Q63</f>
        <v>0</v>
      </c>
      <c r="T63" s="28">
        <f>'Raw data'!R63</f>
        <v>0</v>
      </c>
      <c r="W63" s="28">
        <f>'Raw data'!S63</f>
        <v>0</v>
      </c>
      <c r="X63" s="28">
        <f>'Raw data'!T63</f>
        <v>0</v>
      </c>
      <c r="Y63" s="28">
        <f>'Raw data'!U63</f>
        <v>0</v>
      </c>
      <c r="Z63" s="28">
        <f>'Raw data'!V63</f>
        <v>0</v>
      </c>
      <c r="AA63" s="28">
        <f>'Raw data'!W63</f>
        <v>0</v>
      </c>
      <c r="AB63" s="28">
        <f>'Raw data'!X63</f>
        <v>0</v>
      </c>
      <c r="AC63" s="28">
        <f>'Raw data'!Y63</f>
        <v>0</v>
      </c>
      <c r="AD63" s="28">
        <f>'Raw data'!Z63</f>
        <v>0</v>
      </c>
      <c r="AE63" s="28">
        <f>'Raw data'!AA63</f>
        <v>0</v>
      </c>
      <c r="AF63" s="28">
        <f>'Raw data'!AB63</f>
        <v>0</v>
      </c>
      <c r="AG63" s="28">
        <f>'Raw data'!AC63</f>
        <v>0</v>
      </c>
      <c r="AH63" s="28">
        <f>'Raw data'!AD63</f>
        <v>0</v>
      </c>
      <c r="AI63" s="28">
        <f>'Raw data'!AE63</f>
        <v>0</v>
      </c>
      <c r="AJ63" s="28">
        <f>'Raw data'!AF63</f>
        <v>0</v>
      </c>
      <c r="AK63" s="28">
        <f>'Raw data'!AG63</f>
        <v>0</v>
      </c>
      <c r="AL63" s="28">
        <f>'Raw data'!AH63</f>
        <v>0</v>
      </c>
      <c r="AM63" s="28">
        <f>'Raw data'!AI63</f>
        <v>0</v>
      </c>
      <c r="AN63" s="28">
        <f>'Raw data'!AJ63</f>
        <v>0</v>
      </c>
      <c r="AO63" s="28">
        <f>'Raw data'!AK63</f>
        <v>0</v>
      </c>
      <c r="AP63" s="28">
        <f>'Raw data'!AL63</f>
        <v>0</v>
      </c>
      <c r="AQ63" s="28">
        <f>'Raw data'!AM63</f>
        <v>0</v>
      </c>
      <c r="AR63" s="26">
        <f>'Raw data'!AN63</f>
        <v>0</v>
      </c>
      <c r="AS63" s="26">
        <f>'Raw data'!AO63</f>
        <v>0</v>
      </c>
      <c r="AT63" s="26">
        <f>'Raw data'!AP63</f>
        <v>0</v>
      </c>
      <c r="AU63" s="26">
        <f>'Raw data'!AQ63</f>
        <v>0</v>
      </c>
      <c r="AV63" s="26">
        <f>'Raw data'!AR63</f>
        <v>0</v>
      </c>
      <c r="AW63" s="26">
        <f>'Raw data'!AS63</f>
        <v>0</v>
      </c>
    </row>
    <row r="64" spans="1:49" x14ac:dyDescent="0.3">
      <c r="A64" s="9">
        <f>'Raw data'!A64</f>
        <v>0</v>
      </c>
      <c r="B64" s="124"/>
      <c r="C64" s="125"/>
      <c r="D64" s="155"/>
      <c r="E64" s="28">
        <f>'Raw data'!C64</f>
        <v>0</v>
      </c>
      <c r="J64" s="29">
        <f>'Raw data'!H64</f>
        <v>0</v>
      </c>
      <c r="K64" s="28">
        <f>'Raw data'!I64</f>
        <v>0</v>
      </c>
      <c r="L64" s="28">
        <f>'Raw data'!J64</f>
        <v>0</v>
      </c>
      <c r="M64" s="28">
        <f>'Raw data'!K64</f>
        <v>0</v>
      </c>
      <c r="N64" s="28">
        <f>'Raw data'!L64</f>
        <v>0</v>
      </c>
      <c r="O64" s="28">
        <f>'Raw data'!M64</f>
        <v>0</v>
      </c>
      <c r="P64" s="28">
        <f>'Raw data'!N64</f>
        <v>0</v>
      </c>
      <c r="Q64" s="28">
        <f>'Raw data'!O64</f>
        <v>0</v>
      </c>
      <c r="R64" s="28">
        <f>'Raw data'!P64</f>
        <v>0</v>
      </c>
      <c r="S64" s="28">
        <f>'Raw data'!Q64</f>
        <v>0</v>
      </c>
      <c r="T64" s="28">
        <f>'Raw data'!R64</f>
        <v>0</v>
      </c>
      <c r="W64" s="28">
        <f>'Raw data'!S64</f>
        <v>0</v>
      </c>
      <c r="X64" s="28">
        <f>'Raw data'!T64</f>
        <v>0</v>
      </c>
      <c r="Y64" s="28">
        <f>'Raw data'!U64</f>
        <v>0</v>
      </c>
      <c r="Z64" s="28">
        <f>'Raw data'!V64</f>
        <v>0</v>
      </c>
      <c r="AA64" s="28">
        <f>'Raw data'!W64</f>
        <v>0</v>
      </c>
      <c r="AB64" s="28">
        <f>'Raw data'!X64</f>
        <v>0</v>
      </c>
      <c r="AC64" s="28">
        <f>'Raw data'!Y64</f>
        <v>0</v>
      </c>
      <c r="AD64" s="28">
        <f>'Raw data'!Z64</f>
        <v>0</v>
      </c>
      <c r="AE64" s="28">
        <f>'Raw data'!AA64</f>
        <v>0</v>
      </c>
      <c r="AF64" s="28">
        <f>'Raw data'!AB64</f>
        <v>0</v>
      </c>
      <c r="AG64" s="28">
        <f>'Raw data'!AC64</f>
        <v>0</v>
      </c>
      <c r="AH64" s="28">
        <f>'Raw data'!AD64</f>
        <v>0</v>
      </c>
      <c r="AI64" s="28">
        <f>'Raw data'!AE64</f>
        <v>0</v>
      </c>
      <c r="AJ64" s="28">
        <f>'Raw data'!AF64</f>
        <v>0</v>
      </c>
      <c r="AK64" s="28">
        <f>'Raw data'!AG64</f>
        <v>0</v>
      </c>
      <c r="AL64" s="28">
        <f>'Raw data'!AH64</f>
        <v>0</v>
      </c>
      <c r="AM64" s="28">
        <f>'Raw data'!AI64</f>
        <v>0</v>
      </c>
      <c r="AN64" s="28">
        <f>'Raw data'!AJ64</f>
        <v>0</v>
      </c>
      <c r="AO64" s="28">
        <f>'Raw data'!AK64</f>
        <v>0</v>
      </c>
      <c r="AP64" s="28">
        <f>'Raw data'!AL64</f>
        <v>0</v>
      </c>
      <c r="AQ64" s="28">
        <f>'Raw data'!AM64</f>
        <v>0</v>
      </c>
      <c r="AR64" s="26">
        <f>'Raw data'!AN64</f>
        <v>0</v>
      </c>
      <c r="AS64" s="26">
        <f>'Raw data'!AO64</f>
        <v>0</v>
      </c>
      <c r="AT64" s="26">
        <f>'Raw data'!AP64</f>
        <v>0</v>
      </c>
      <c r="AU64" s="26">
        <f>'Raw data'!AQ64</f>
        <v>0</v>
      </c>
      <c r="AV64" s="26">
        <f>'Raw data'!AR64</f>
        <v>0</v>
      </c>
      <c r="AW64" s="26">
        <f>'Raw data'!AS64</f>
        <v>0</v>
      </c>
    </row>
    <row r="65" spans="1:49" x14ac:dyDescent="0.3">
      <c r="A65" s="9">
        <f>'Raw data'!A65</f>
        <v>0</v>
      </c>
      <c r="B65" s="124"/>
      <c r="C65" s="125"/>
      <c r="D65" s="155"/>
      <c r="E65" s="28">
        <f>'Raw data'!C65</f>
        <v>0</v>
      </c>
      <c r="J65" s="29">
        <f>'Raw data'!H65</f>
        <v>0</v>
      </c>
      <c r="K65" s="28">
        <f>'Raw data'!I65</f>
        <v>0</v>
      </c>
      <c r="L65" s="28">
        <f>'Raw data'!J65</f>
        <v>0</v>
      </c>
      <c r="M65" s="28">
        <f>'Raw data'!K65</f>
        <v>0</v>
      </c>
      <c r="N65" s="28">
        <f>'Raw data'!L65</f>
        <v>0</v>
      </c>
      <c r="O65" s="28">
        <f>'Raw data'!M65</f>
        <v>0</v>
      </c>
      <c r="P65" s="28">
        <f>'Raw data'!N65</f>
        <v>0</v>
      </c>
      <c r="Q65" s="28">
        <f>'Raw data'!O65</f>
        <v>0</v>
      </c>
      <c r="R65" s="28">
        <f>'Raw data'!P65</f>
        <v>0</v>
      </c>
      <c r="S65" s="28">
        <f>'Raw data'!Q65</f>
        <v>0</v>
      </c>
      <c r="T65" s="28">
        <f>'Raw data'!R65</f>
        <v>0</v>
      </c>
      <c r="W65" s="28">
        <f>'Raw data'!S65</f>
        <v>0</v>
      </c>
      <c r="X65" s="28">
        <f>'Raw data'!T65</f>
        <v>0</v>
      </c>
      <c r="Y65" s="28">
        <f>'Raw data'!U65</f>
        <v>0</v>
      </c>
      <c r="Z65" s="28">
        <f>'Raw data'!V65</f>
        <v>0</v>
      </c>
      <c r="AA65" s="28">
        <f>'Raw data'!W65</f>
        <v>0</v>
      </c>
      <c r="AB65" s="28">
        <f>'Raw data'!X65</f>
        <v>0</v>
      </c>
      <c r="AC65" s="28">
        <f>'Raw data'!Y65</f>
        <v>0</v>
      </c>
      <c r="AD65" s="28">
        <f>'Raw data'!Z65</f>
        <v>0</v>
      </c>
      <c r="AE65" s="28">
        <f>'Raw data'!AA65</f>
        <v>0</v>
      </c>
      <c r="AF65" s="28">
        <f>'Raw data'!AB65</f>
        <v>0</v>
      </c>
      <c r="AG65" s="28">
        <f>'Raw data'!AC65</f>
        <v>0</v>
      </c>
      <c r="AH65" s="28">
        <f>'Raw data'!AD65</f>
        <v>0</v>
      </c>
      <c r="AI65" s="28">
        <f>'Raw data'!AE65</f>
        <v>0</v>
      </c>
      <c r="AJ65" s="28">
        <f>'Raw data'!AF65</f>
        <v>0</v>
      </c>
      <c r="AK65" s="28">
        <f>'Raw data'!AG65</f>
        <v>0</v>
      </c>
      <c r="AL65" s="28">
        <f>'Raw data'!AH65</f>
        <v>0</v>
      </c>
      <c r="AM65" s="28">
        <f>'Raw data'!AI65</f>
        <v>0</v>
      </c>
      <c r="AN65" s="28">
        <f>'Raw data'!AJ65</f>
        <v>0</v>
      </c>
      <c r="AO65" s="28">
        <f>'Raw data'!AK65</f>
        <v>0</v>
      </c>
      <c r="AP65" s="28">
        <f>'Raw data'!AL65</f>
        <v>0</v>
      </c>
      <c r="AQ65" s="28">
        <f>'Raw data'!AM65</f>
        <v>0</v>
      </c>
      <c r="AR65" s="26">
        <f>'Raw data'!AN65</f>
        <v>0</v>
      </c>
      <c r="AS65" s="26">
        <f>'Raw data'!AO65</f>
        <v>0</v>
      </c>
      <c r="AT65" s="26">
        <f>'Raw data'!AP65</f>
        <v>0</v>
      </c>
      <c r="AU65" s="26">
        <f>'Raw data'!AQ65</f>
        <v>0</v>
      </c>
      <c r="AV65" s="26">
        <f>'Raw data'!AR65</f>
        <v>0</v>
      </c>
      <c r="AW65" s="26">
        <f>'Raw data'!AS65</f>
        <v>0</v>
      </c>
    </row>
    <row r="66" spans="1:49" x14ac:dyDescent="0.3">
      <c r="A66" s="9">
        <f>'Raw data'!A66</f>
        <v>0</v>
      </c>
      <c r="B66" s="124"/>
      <c r="C66" s="125"/>
      <c r="D66" s="155"/>
      <c r="E66" s="28">
        <f>'Raw data'!C66</f>
        <v>0</v>
      </c>
      <c r="J66" s="29">
        <f>'Raw data'!H66</f>
        <v>0</v>
      </c>
      <c r="K66" s="28">
        <f>'Raw data'!I66</f>
        <v>0</v>
      </c>
      <c r="L66" s="28">
        <f>'Raw data'!J66</f>
        <v>0</v>
      </c>
      <c r="M66" s="28">
        <f>'Raw data'!K66</f>
        <v>0</v>
      </c>
      <c r="N66" s="28">
        <f>'Raw data'!L66</f>
        <v>0</v>
      </c>
      <c r="O66" s="28">
        <f>'Raw data'!M66</f>
        <v>0</v>
      </c>
      <c r="P66" s="28">
        <f>'Raw data'!N66</f>
        <v>0</v>
      </c>
      <c r="Q66" s="28">
        <f>'Raw data'!O66</f>
        <v>0</v>
      </c>
      <c r="R66" s="28">
        <f>'Raw data'!P66</f>
        <v>0</v>
      </c>
      <c r="S66" s="28">
        <f>'Raw data'!Q66</f>
        <v>0</v>
      </c>
      <c r="T66" s="28">
        <f>'Raw data'!R66</f>
        <v>0</v>
      </c>
      <c r="W66" s="28">
        <f>'Raw data'!S66</f>
        <v>0</v>
      </c>
      <c r="X66" s="28">
        <f>'Raw data'!T66</f>
        <v>0</v>
      </c>
      <c r="Y66" s="28">
        <f>'Raw data'!U66</f>
        <v>0</v>
      </c>
      <c r="Z66" s="28">
        <f>'Raw data'!V66</f>
        <v>0</v>
      </c>
      <c r="AA66" s="28">
        <f>'Raw data'!W66</f>
        <v>0</v>
      </c>
      <c r="AB66" s="28">
        <f>'Raw data'!X66</f>
        <v>0</v>
      </c>
      <c r="AC66" s="28">
        <f>'Raw data'!Y66</f>
        <v>0</v>
      </c>
      <c r="AD66" s="28">
        <f>'Raw data'!Z66</f>
        <v>0</v>
      </c>
      <c r="AE66" s="28">
        <f>'Raw data'!AA66</f>
        <v>0</v>
      </c>
      <c r="AF66" s="28">
        <f>'Raw data'!AB66</f>
        <v>0</v>
      </c>
      <c r="AG66" s="28">
        <f>'Raw data'!AC66</f>
        <v>0</v>
      </c>
      <c r="AH66" s="28">
        <f>'Raw data'!AD66</f>
        <v>0</v>
      </c>
      <c r="AI66" s="28">
        <f>'Raw data'!AE66</f>
        <v>0</v>
      </c>
      <c r="AJ66" s="28">
        <f>'Raw data'!AF66</f>
        <v>0</v>
      </c>
      <c r="AK66" s="28">
        <f>'Raw data'!AG66</f>
        <v>0</v>
      </c>
      <c r="AL66" s="28">
        <f>'Raw data'!AH66</f>
        <v>0</v>
      </c>
      <c r="AM66" s="28">
        <f>'Raw data'!AI66</f>
        <v>0</v>
      </c>
      <c r="AN66" s="28">
        <f>'Raw data'!AJ66</f>
        <v>0</v>
      </c>
      <c r="AO66" s="28">
        <f>'Raw data'!AK66</f>
        <v>0</v>
      </c>
      <c r="AP66" s="28">
        <f>'Raw data'!AL66</f>
        <v>0</v>
      </c>
      <c r="AQ66" s="28">
        <f>'Raw data'!AM66</f>
        <v>0</v>
      </c>
      <c r="AR66" s="26">
        <f>'Raw data'!AN66</f>
        <v>0</v>
      </c>
      <c r="AS66" s="26">
        <f>'Raw data'!AO66</f>
        <v>0</v>
      </c>
      <c r="AT66" s="26">
        <f>'Raw data'!AP66</f>
        <v>0</v>
      </c>
      <c r="AU66" s="26">
        <f>'Raw data'!AQ66</f>
        <v>0</v>
      </c>
      <c r="AV66" s="26">
        <f>'Raw data'!AR66</f>
        <v>0</v>
      </c>
      <c r="AW66" s="26">
        <f>'Raw data'!AS66</f>
        <v>0</v>
      </c>
    </row>
    <row r="67" spans="1:49" x14ac:dyDescent="0.3">
      <c r="A67" s="9">
        <f>'Raw data'!A67</f>
        <v>0</v>
      </c>
      <c r="B67" s="124"/>
      <c r="C67" s="125"/>
      <c r="D67" s="155"/>
      <c r="E67" s="28">
        <f>'Raw data'!C67</f>
        <v>0</v>
      </c>
      <c r="J67" s="29">
        <f>'Raw data'!H67</f>
        <v>0</v>
      </c>
      <c r="K67" s="28">
        <f>'Raw data'!I67</f>
        <v>0</v>
      </c>
      <c r="L67" s="28">
        <f>'Raw data'!J67</f>
        <v>0</v>
      </c>
      <c r="M67" s="28">
        <f>'Raw data'!K67</f>
        <v>0</v>
      </c>
      <c r="N67" s="28">
        <f>'Raw data'!L67</f>
        <v>0</v>
      </c>
      <c r="O67" s="28">
        <f>'Raw data'!M67</f>
        <v>0</v>
      </c>
      <c r="P67" s="28">
        <f>'Raw data'!N67</f>
        <v>0</v>
      </c>
      <c r="Q67" s="28">
        <f>'Raw data'!O67</f>
        <v>0</v>
      </c>
      <c r="R67" s="28">
        <f>'Raw data'!P67</f>
        <v>0</v>
      </c>
      <c r="S67" s="28">
        <f>'Raw data'!Q67</f>
        <v>0</v>
      </c>
      <c r="T67" s="28">
        <f>'Raw data'!R67</f>
        <v>0</v>
      </c>
      <c r="W67" s="28">
        <f>'Raw data'!S67</f>
        <v>0</v>
      </c>
      <c r="X67" s="28">
        <f>'Raw data'!T67</f>
        <v>0</v>
      </c>
      <c r="Y67" s="28">
        <f>'Raw data'!U67</f>
        <v>0</v>
      </c>
      <c r="Z67" s="28">
        <f>'Raw data'!V67</f>
        <v>0</v>
      </c>
      <c r="AA67" s="28">
        <f>'Raw data'!W67</f>
        <v>0</v>
      </c>
      <c r="AB67" s="28">
        <f>'Raw data'!X67</f>
        <v>0</v>
      </c>
      <c r="AC67" s="28">
        <f>'Raw data'!Y67</f>
        <v>0</v>
      </c>
      <c r="AD67" s="28">
        <f>'Raw data'!Z67</f>
        <v>0</v>
      </c>
      <c r="AE67" s="28">
        <f>'Raw data'!AA67</f>
        <v>0</v>
      </c>
      <c r="AF67" s="28">
        <f>'Raw data'!AB67</f>
        <v>0</v>
      </c>
      <c r="AG67" s="28">
        <f>'Raw data'!AC67</f>
        <v>0</v>
      </c>
      <c r="AH67" s="28">
        <f>'Raw data'!AD67</f>
        <v>0</v>
      </c>
      <c r="AI67" s="28">
        <f>'Raw data'!AE67</f>
        <v>0</v>
      </c>
      <c r="AJ67" s="28">
        <f>'Raw data'!AF67</f>
        <v>0</v>
      </c>
      <c r="AK67" s="28">
        <f>'Raw data'!AG67</f>
        <v>0</v>
      </c>
      <c r="AL67" s="28">
        <f>'Raw data'!AH67</f>
        <v>0</v>
      </c>
      <c r="AM67" s="28">
        <f>'Raw data'!AI67</f>
        <v>0</v>
      </c>
      <c r="AN67" s="28">
        <f>'Raw data'!AJ67</f>
        <v>0</v>
      </c>
      <c r="AO67" s="28">
        <f>'Raw data'!AK67</f>
        <v>0</v>
      </c>
      <c r="AP67" s="28">
        <f>'Raw data'!AL67</f>
        <v>0</v>
      </c>
      <c r="AQ67" s="28">
        <f>'Raw data'!AM67</f>
        <v>0</v>
      </c>
      <c r="AR67" s="26">
        <f>'Raw data'!AN67</f>
        <v>0</v>
      </c>
      <c r="AS67" s="26">
        <f>'Raw data'!AO67</f>
        <v>0</v>
      </c>
      <c r="AT67" s="26">
        <f>'Raw data'!AP67</f>
        <v>0</v>
      </c>
      <c r="AU67" s="26">
        <f>'Raw data'!AQ67</f>
        <v>0</v>
      </c>
      <c r="AV67" s="26">
        <f>'Raw data'!AR67</f>
        <v>0</v>
      </c>
      <c r="AW67" s="26">
        <f>'Raw data'!AS67</f>
        <v>0</v>
      </c>
    </row>
    <row r="68" spans="1:49" x14ac:dyDescent="0.3">
      <c r="A68" s="9">
        <f>'Raw data'!A68</f>
        <v>0</v>
      </c>
      <c r="B68" s="124"/>
      <c r="C68" s="125"/>
      <c r="D68" s="155"/>
      <c r="E68" s="28">
        <f>'Raw data'!C68</f>
        <v>0</v>
      </c>
      <c r="J68" s="29">
        <f>'Raw data'!H68</f>
        <v>0</v>
      </c>
      <c r="K68" s="28">
        <f>'Raw data'!I68</f>
        <v>0</v>
      </c>
      <c r="L68" s="28">
        <f>'Raw data'!J68</f>
        <v>0</v>
      </c>
      <c r="M68" s="28">
        <f>'Raw data'!K68</f>
        <v>0</v>
      </c>
      <c r="N68" s="28">
        <f>'Raw data'!L68</f>
        <v>0</v>
      </c>
      <c r="O68" s="28">
        <f>'Raw data'!M68</f>
        <v>0</v>
      </c>
      <c r="P68" s="28">
        <f>'Raw data'!N68</f>
        <v>0</v>
      </c>
      <c r="Q68" s="28">
        <f>'Raw data'!O68</f>
        <v>0</v>
      </c>
      <c r="R68" s="28">
        <f>'Raw data'!P68</f>
        <v>0</v>
      </c>
      <c r="S68" s="28">
        <f>'Raw data'!Q68</f>
        <v>0</v>
      </c>
      <c r="T68" s="28">
        <f>'Raw data'!R68</f>
        <v>0</v>
      </c>
      <c r="W68" s="28">
        <f>'Raw data'!S68</f>
        <v>0</v>
      </c>
      <c r="X68" s="28">
        <f>'Raw data'!T68</f>
        <v>0</v>
      </c>
      <c r="Y68" s="28">
        <f>'Raw data'!U68</f>
        <v>0</v>
      </c>
      <c r="Z68" s="28">
        <f>'Raw data'!V68</f>
        <v>0</v>
      </c>
      <c r="AA68" s="28">
        <f>'Raw data'!W68</f>
        <v>0</v>
      </c>
      <c r="AB68" s="28">
        <f>'Raw data'!X68</f>
        <v>0</v>
      </c>
      <c r="AC68" s="28">
        <f>'Raw data'!Y68</f>
        <v>0</v>
      </c>
      <c r="AD68" s="28">
        <f>'Raw data'!Z68</f>
        <v>0</v>
      </c>
      <c r="AE68" s="28">
        <f>'Raw data'!AA68</f>
        <v>0</v>
      </c>
      <c r="AF68" s="28">
        <f>'Raw data'!AB68</f>
        <v>0</v>
      </c>
      <c r="AG68" s="28">
        <f>'Raw data'!AC68</f>
        <v>0</v>
      </c>
      <c r="AH68" s="28">
        <f>'Raw data'!AD68</f>
        <v>0</v>
      </c>
      <c r="AI68" s="28">
        <f>'Raw data'!AE68</f>
        <v>0</v>
      </c>
      <c r="AJ68" s="28">
        <f>'Raw data'!AF68</f>
        <v>0</v>
      </c>
      <c r="AK68" s="28">
        <f>'Raw data'!AG68</f>
        <v>0</v>
      </c>
      <c r="AL68" s="28">
        <f>'Raw data'!AH68</f>
        <v>0</v>
      </c>
      <c r="AM68" s="28">
        <f>'Raw data'!AI68</f>
        <v>0</v>
      </c>
      <c r="AN68" s="28">
        <f>'Raw data'!AJ68</f>
        <v>0</v>
      </c>
      <c r="AO68" s="28">
        <f>'Raw data'!AK68</f>
        <v>0</v>
      </c>
      <c r="AP68" s="28">
        <f>'Raw data'!AL68</f>
        <v>0</v>
      </c>
      <c r="AQ68" s="28">
        <f>'Raw data'!AM68</f>
        <v>0</v>
      </c>
      <c r="AR68" s="26">
        <f>'Raw data'!AN68</f>
        <v>0</v>
      </c>
      <c r="AS68" s="26">
        <f>'Raw data'!AO68</f>
        <v>0</v>
      </c>
      <c r="AT68" s="26">
        <f>'Raw data'!AP68</f>
        <v>0</v>
      </c>
      <c r="AU68" s="26">
        <f>'Raw data'!AQ68</f>
        <v>0</v>
      </c>
      <c r="AV68" s="26">
        <f>'Raw data'!AR68</f>
        <v>0</v>
      </c>
      <c r="AW68" s="26">
        <f>'Raw data'!AS68</f>
        <v>0</v>
      </c>
    </row>
    <row r="69" spans="1:49" x14ac:dyDescent="0.3">
      <c r="A69" s="9">
        <f>'Raw data'!A69</f>
        <v>0</v>
      </c>
      <c r="B69" s="124"/>
      <c r="C69" s="125"/>
      <c r="D69" s="155"/>
      <c r="E69" s="28">
        <f>'Raw data'!C69</f>
        <v>0</v>
      </c>
      <c r="J69" s="29">
        <f>'Raw data'!H69</f>
        <v>0</v>
      </c>
      <c r="K69" s="28">
        <f>'Raw data'!I69</f>
        <v>0</v>
      </c>
      <c r="L69" s="28">
        <f>'Raw data'!J69</f>
        <v>0</v>
      </c>
      <c r="M69" s="28">
        <f>'Raw data'!K69</f>
        <v>0</v>
      </c>
      <c r="N69" s="28">
        <f>'Raw data'!L69</f>
        <v>0</v>
      </c>
      <c r="O69" s="28">
        <f>'Raw data'!M69</f>
        <v>0</v>
      </c>
      <c r="P69" s="28">
        <f>'Raw data'!N69</f>
        <v>0</v>
      </c>
      <c r="Q69" s="28">
        <f>'Raw data'!O69</f>
        <v>0</v>
      </c>
      <c r="R69" s="28">
        <f>'Raw data'!P69</f>
        <v>0</v>
      </c>
      <c r="S69" s="28">
        <f>'Raw data'!Q69</f>
        <v>0</v>
      </c>
      <c r="T69" s="28">
        <f>'Raw data'!R69</f>
        <v>0</v>
      </c>
      <c r="W69" s="28">
        <f>'Raw data'!S69</f>
        <v>0</v>
      </c>
      <c r="X69" s="28">
        <f>'Raw data'!T69</f>
        <v>0</v>
      </c>
      <c r="Y69" s="28">
        <f>'Raw data'!U69</f>
        <v>0</v>
      </c>
      <c r="Z69" s="28">
        <f>'Raw data'!V69</f>
        <v>0</v>
      </c>
      <c r="AA69" s="28">
        <f>'Raw data'!W69</f>
        <v>0</v>
      </c>
      <c r="AB69" s="28">
        <f>'Raw data'!X69</f>
        <v>0</v>
      </c>
      <c r="AC69" s="28">
        <f>'Raw data'!Y69</f>
        <v>0</v>
      </c>
      <c r="AD69" s="28">
        <f>'Raw data'!Z69</f>
        <v>0</v>
      </c>
      <c r="AE69" s="28">
        <f>'Raw data'!AA69</f>
        <v>0</v>
      </c>
      <c r="AF69" s="28">
        <f>'Raw data'!AB69</f>
        <v>0</v>
      </c>
      <c r="AG69" s="28">
        <f>'Raw data'!AC69</f>
        <v>0</v>
      </c>
      <c r="AH69" s="28">
        <f>'Raw data'!AD69</f>
        <v>0</v>
      </c>
      <c r="AI69" s="28">
        <f>'Raw data'!AE69</f>
        <v>0</v>
      </c>
      <c r="AJ69" s="28">
        <f>'Raw data'!AF69</f>
        <v>0</v>
      </c>
      <c r="AK69" s="28">
        <f>'Raw data'!AG69</f>
        <v>0</v>
      </c>
      <c r="AL69" s="28">
        <f>'Raw data'!AH69</f>
        <v>0</v>
      </c>
      <c r="AM69" s="28">
        <f>'Raw data'!AI69</f>
        <v>0</v>
      </c>
      <c r="AN69" s="28">
        <f>'Raw data'!AJ69</f>
        <v>0</v>
      </c>
      <c r="AO69" s="28">
        <f>'Raw data'!AK69</f>
        <v>0</v>
      </c>
      <c r="AP69" s="28">
        <f>'Raw data'!AL69</f>
        <v>0</v>
      </c>
      <c r="AQ69" s="28">
        <f>'Raw data'!AM69</f>
        <v>0</v>
      </c>
      <c r="AR69" s="26">
        <f>'Raw data'!AN69</f>
        <v>0</v>
      </c>
      <c r="AS69" s="26">
        <f>'Raw data'!AO69</f>
        <v>0</v>
      </c>
      <c r="AT69" s="26">
        <f>'Raw data'!AP69</f>
        <v>0</v>
      </c>
      <c r="AU69" s="26">
        <f>'Raw data'!AQ69</f>
        <v>0</v>
      </c>
      <c r="AV69" s="26">
        <f>'Raw data'!AR69</f>
        <v>0</v>
      </c>
      <c r="AW69" s="26">
        <f>'Raw data'!AS69</f>
        <v>0</v>
      </c>
    </row>
    <row r="70" spans="1:49" x14ac:dyDescent="0.3">
      <c r="A70" s="9">
        <f>'Raw data'!A70</f>
        <v>0</v>
      </c>
      <c r="B70" s="124"/>
      <c r="C70" s="125"/>
      <c r="D70" s="155"/>
      <c r="E70" s="28">
        <f>'Raw data'!C70</f>
        <v>0</v>
      </c>
      <c r="J70" s="29">
        <f>'Raw data'!H70</f>
        <v>0</v>
      </c>
      <c r="K70" s="28">
        <f>'Raw data'!I70</f>
        <v>0</v>
      </c>
      <c r="L70" s="28">
        <f>'Raw data'!J70</f>
        <v>0</v>
      </c>
      <c r="M70" s="28">
        <f>'Raw data'!K70</f>
        <v>0</v>
      </c>
      <c r="N70" s="28">
        <f>'Raw data'!L70</f>
        <v>0</v>
      </c>
      <c r="O70" s="28">
        <f>'Raw data'!M70</f>
        <v>0</v>
      </c>
      <c r="P70" s="28">
        <f>'Raw data'!N70</f>
        <v>0</v>
      </c>
      <c r="Q70" s="28">
        <f>'Raw data'!O70</f>
        <v>0</v>
      </c>
      <c r="R70" s="28">
        <f>'Raw data'!P70</f>
        <v>0</v>
      </c>
      <c r="S70" s="28">
        <f>'Raw data'!Q70</f>
        <v>0</v>
      </c>
      <c r="T70" s="28">
        <f>'Raw data'!R70</f>
        <v>0</v>
      </c>
      <c r="W70" s="28">
        <f>'Raw data'!S70</f>
        <v>0</v>
      </c>
      <c r="X70" s="28">
        <f>'Raw data'!T70</f>
        <v>0</v>
      </c>
      <c r="Y70" s="28">
        <f>'Raw data'!U70</f>
        <v>0</v>
      </c>
      <c r="Z70" s="28">
        <f>'Raw data'!V70</f>
        <v>0</v>
      </c>
      <c r="AA70" s="28">
        <f>'Raw data'!W70</f>
        <v>0</v>
      </c>
      <c r="AB70" s="28">
        <f>'Raw data'!X70</f>
        <v>0</v>
      </c>
      <c r="AC70" s="28">
        <f>'Raw data'!Y70</f>
        <v>0</v>
      </c>
      <c r="AD70" s="28">
        <f>'Raw data'!Z70</f>
        <v>0</v>
      </c>
      <c r="AE70" s="28">
        <f>'Raw data'!AA70</f>
        <v>0</v>
      </c>
      <c r="AF70" s="28">
        <f>'Raw data'!AB70</f>
        <v>0</v>
      </c>
      <c r="AG70" s="28">
        <f>'Raw data'!AC70</f>
        <v>0</v>
      </c>
      <c r="AH70" s="28">
        <f>'Raw data'!AD70</f>
        <v>0</v>
      </c>
      <c r="AI70" s="28">
        <f>'Raw data'!AE70</f>
        <v>0</v>
      </c>
      <c r="AJ70" s="28">
        <f>'Raw data'!AF70</f>
        <v>0</v>
      </c>
      <c r="AK70" s="28">
        <f>'Raw data'!AG70</f>
        <v>0</v>
      </c>
      <c r="AL70" s="28">
        <f>'Raw data'!AH70</f>
        <v>0</v>
      </c>
      <c r="AM70" s="28">
        <f>'Raw data'!AI70</f>
        <v>0</v>
      </c>
      <c r="AN70" s="28">
        <f>'Raw data'!AJ70</f>
        <v>0</v>
      </c>
      <c r="AO70" s="28">
        <f>'Raw data'!AK70</f>
        <v>0</v>
      </c>
      <c r="AP70" s="28">
        <f>'Raw data'!AL70</f>
        <v>0</v>
      </c>
      <c r="AQ70" s="28">
        <f>'Raw data'!AM70</f>
        <v>0</v>
      </c>
      <c r="AR70" s="26">
        <f>'Raw data'!AN70</f>
        <v>0</v>
      </c>
      <c r="AS70" s="26">
        <f>'Raw data'!AO70</f>
        <v>0</v>
      </c>
      <c r="AT70" s="26">
        <f>'Raw data'!AP70</f>
        <v>0</v>
      </c>
      <c r="AU70" s="26">
        <f>'Raw data'!AQ70</f>
        <v>0</v>
      </c>
      <c r="AV70" s="26">
        <f>'Raw data'!AR70</f>
        <v>0</v>
      </c>
      <c r="AW70" s="26">
        <f>'Raw data'!AS70</f>
        <v>0</v>
      </c>
    </row>
    <row r="71" spans="1:49" x14ac:dyDescent="0.3">
      <c r="A71" s="9">
        <f>'Raw data'!A71</f>
        <v>0</v>
      </c>
      <c r="B71" s="124"/>
      <c r="C71" s="125"/>
      <c r="D71" s="155"/>
      <c r="E71" s="28">
        <f>'Raw data'!C71</f>
        <v>0</v>
      </c>
      <c r="J71" s="29">
        <f>'Raw data'!H71</f>
        <v>0</v>
      </c>
      <c r="K71" s="28">
        <f>'Raw data'!I71</f>
        <v>0</v>
      </c>
      <c r="L71" s="28">
        <f>'Raw data'!J71</f>
        <v>0</v>
      </c>
      <c r="M71" s="28">
        <f>'Raw data'!K71</f>
        <v>0</v>
      </c>
      <c r="N71" s="28">
        <f>'Raw data'!L71</f>
        <v>0</v>
      </c>
      <c r="O71" s="28">
        <f>'Raw data'!M71</f>
        <v>0</v>
      </c>
      <c r="P71" s="28">
        <f>'Raw data'!N71</f>
        <v>0</v>
      </c>
      <c r="Q71" s="28">
        <f>'Raw data'!O71</f>
        <v>0</v>
      </c>
      <c r="R71" s="28">
        <f>'Raw data'!P71</f>
        <v>0</v>
      </c>
      <c r="S71" s="28">
        <f>'Raw data'!Q71</f>
        <v>0</v>
      </c>
      <c r="T71" s="28">
        <f>'Raw data'!R71</f>
        <v>0</v>
      </c>
      <c r="W71" s="28">
        <f>'Raw data'!S71</f>
        <v>0</v>
      </c>
      <c r="X71" s="28">
        <f>'Raw data'!T71</f>
        <v>0</v>
      </c>
      <c r="Y71" s="28">
        <f>'Raw data'!U71</f>
        <v>0</v>
      </c>
      <c r="Z71" s="28">
        <f>'Raw data'!V71</f>
        <v>0</v>
      </c>
      <c r="AA71" s="28">
        <f>'Raw data'!W71</f>
        <v>0</v>
      </c>
      <c r="AB71" s="28">
        <f>'Raw data'!X71</f>
        <v>0</v>
      </c>
      <c r="AC71" s="28">
        <f>'Raw data'!Y71</f>
        <v>0</v>
      </c>
      <c r="AD71" s="28">
        <f>'Raw data'!Z71</f>
        <v>0</v>
      </c>
      <c r="AE71" s="28">
        <f>'Raw data'!AA71</f>
        <v>0</v>
      </c>
      <c r="AF71" s="28">
        <f>'Raw data'!AB71</f>
        <v>0</v>
      </c>
      <c r="AG71" s="28">
        <f>'Raw data'!AC71</f>
        <v>0</v>
      </c>
      <c r="AH71" s="28">
        <f>'Raw data'!AD71</f>
        <v>0</v>
      </c>
      <c r="AI71" s="28">
        <f>'Raw data'!AE71</f>
        <v>0</v>
      </c>
      <c r="AJ71" s="28">
        <f>'Raw data'!AF71</f>
        <v>0</v>
      </c>
      <c r="AK71" s="28">
        <f>'Raw data'!AG71</f>
        <v>0</v>
      </c>
      <c r="AL71" s="28">
        <f>'Raw data'!AH71</f>
        <v>0</v>
      </c>
      <c r="AM71" s="28">
        <f>'Raw data'!AI71</f>
        <v>0</v>
      </c>
      <c r="AN71" s="28">
        <f>'Raw data'!AJ71</f>
        <v>0</v>
      </c>
      <c r="AO71" s="28">
        <f>'Raw data'!AK71</f>
        <v>0</v>
      </c>
      <c r="AP71" s="28">
        <f>'Raw data'!AL71</f>
        <v>0</v>
      </c>
      <c r="AQ71" s="28">
        <f>'Raw data'!AM71</f>
        <v>0</v>
      </c>
      <c r="AR71" s="26">
        <f>'Raw data'!AN71</f>
        <v>0</v>
      </c>
      <c r="AS71" s="26">
        <f>'Raw data'!AO71</f>
        <v>0</v>
      </c>
      <c r="AT71" s="26">
        <f>'Raw data'!AP71</f>
        <v>0</v>
      </c>
      <c r="AU71" s="26">
        <f>'Raw data'!AQ71</f>
        <v>0</v>
      </c>
      <c r="AV71" s="26">
        <f>'Raw data'!AR71</f>
        <v>0</v>
      </c>
      <c r="AW71" s="26">
        <f>'Raw data'!AS71</f>
        <v>0</v>
      </c>
    </row>
    <row r="72" spans="1:49" x14ac:dyDescent="0.3">
      <c r="A72" s="9">
        <f>'Raw data'!A72</f>
        <v>0</v>
      </c>
      <c r="B72" s="124"/>
      <c r="C72" s="125"/>
      <c r="D72" s="155"/>
      <c r="E72" s="28">
        <f>'Raw data'!C72</f>
        <v>0</v>
      </c>
      <c r="J72" s="29">
        <f>'Raw data'!H72</f>
        <v>0</v>
      </c>
      <c r="K72" s="28">
        <f>'Raw data'!I72</f>
        <v>0</v>
      </c>
      <c r="L72" s="28">
        <f>'Raw data'!J72</f>
        <v>0</v>
      </c>
      <c r="M72" s="28">
        <f>'Raw data'!K72</f>
        <v>0</v>
      </c>
      <c r="N72" s="28">
        <f>'Raw data'!L72</f>
        <v>0</v>
      </c>
      <c r="O72" s="28">
        <f>'Raw data'!M72</f>
        <v>0</v>
      </c>
      <c r="P72" s="28">
        <f>'Raw data'!N72</f>
        <v>0</v>
      </c>
      <c r="Q72" s="28">
        <f>'Raw data'!O72</f>
        <v>0</v>
      </c>
      <c r="R72" s="28">
        <f>'Raw data'!P72</f>
        <v>0</v>
      </c>
      <c r="S72" s="28">
        <f>'Raw data'!Q72</f>
        <v>0</v>
      </c>
      <c r="T72" s="28">
        <f>'Raw data'!R72</f>
        <v>0</v>
      </c>
      <c r="W72" s="28">
        <f>'Raw data'!S72</f>
        <v>0</v>
      </c>
      <c r="X72" s="28">
        <f>'Raw data'!T72</f>
        <v>0</v>
      </c>
      <c r="Y72" s="28">
        <f>'Raw data'!U72</f>
        <v>0</v>
      </c>
      <c r="Z72" s="28">
        <f>'Raw data'!V72</f>
        <v>0</v>
      </c>
      <c r="AA72" s="28">
        <f>'Raw data'!W72</f>
        <v>0</v>
      </c>
      <c r="AB72" s="28">
        <f>'Raw data'!X72</f>
        <v>0</v>
      </c>
      <c r="AC72" s="28">
        <f>'Raw data'!Y72</f>
        <v>0</v>
      </c>
      <c r="AD72" s="28">
        <f>'Raw data'!Z72</f>
        <v>0</v>
      </c>
      <c r="AE72" s="28">
        <f>'Raw data'!AA72</f>
        <v>0</v>
      </c>
      <c r="AF72" s="28">
        <f>'Raw data'!AB72</f>
        <v>0</v>
      </c>
      <c r="AG72" s="28">
        <f>'Raw data'!AC72</f>
        <v>0</v>
      </c>
      <c r="AH72" s="28">
        <f>'Raw data'!AD72</f>
        <v>0</v>
      </c>
      <c r="AI72" s="28">
        <f>'Raw data'!AE72</f>
        <v>0</v>
      </c>
      <c r="AJ72" s="28">
        <f>'Raw data'!AF72</f>
        <v>0</v>
      </c>
      <c r="AK72" s="28">
        <f>'Raw data'!AG72</f>
        <v>0</v>
      </c>
      <c r="AL72" s="28">
        <f>'Raw data'!AH72</f>
        <v>0</v>
      </c>
      <c r="AM72" s="28">
        <f>'Raw data'!AI72</f>
        <v>0</v>
      </c>
      <c r="AN72" s="28">
        <f>'Raw data'!AJ72</f>
        <v>0</v>
      </c>
      <c r="AO72" s="28">
        <f>'Raw data'!AK72</f>
        <v>0</v>
      </c>
      <c r="AP72" s="28">
        <f>'Raw data'!AL72</f>
        <v>0</v>
      </c>
      <c r="AQ72" s="28">
        <f>'Raw data'!AM72</f>
        <v>0</v>
      </c>
      <c r="AR72" s="26">
        <f>'Raw data'!AN72</f>
        <v>0</v>
      </c>
      <c r="AS72" s="26">
        <f>'Raw data'!AO72</f>
        <v>0</v>
      </c>
      <c r="AT72" s="26">
        <f>'Raw data'!AP72</f>
        <v>0</v>
      </c>
      <c r="AU72" s="26">
        <f>'Raw data'!AQ72</f>
        <v>0</v>
      </c>
      <c r="AV72" s="26">
        <f>'Raw data'!AR72</f>
        <v>0</v>
      </c>
      <c r="AW72" s="26">
        <f>'Raw data'!AS72</f>
        <v>0</v>
      </c>
    </row>
    <row r="73" spans="1:49" x14ac:dyDescent="0.3">
      <c r="A73" s="9">
        <f>'Raw data'!A73</f>
        <v>0</v>
      </c>
      <c r="B73" s="124"/>
      <c r="C73" s="125"/>
      <c r="D73" s="155"/>
      <c r="E73" s="28">
        <f>'Raw data'!C73</f>
        <v>0</v>
      </c>
      <c r="J73" s="29">
        <f>'Raw data'!H73</f>
        <v>0</v>
      </c>
      <c r="K73" s="28">
        <f>'Raw data'!I73</f>
        <v>0</v>
      </c>
      <c r="L73" s="28">
        <f>'Raw data'!J73</f>
        <v>0</v>
      </c>
      <c r="M73" s="28">
        <f>'Raw data'!K73</f>
        <v>0</v>
      </c>
      <c r="N73" s="28">
        <f>'Raw data'!L73</f>
        <v>0</v>
      </c>
      <c r="O73" s="28">
        <f>'Raw data'!M73</f>
        <v>0</v>
      </c>
      <c r="P73" s="28">
        <f>'Raw data'!N73</f>
        <v>0</v>
      </c>
      <c r="Q73" s="28">
        <f>'Raw data'!O73</f>
        <v>0</v>
      </c>
      <c r="R73" s="28">
        <f>'Raw data'!P73</f>
        <v>0</v>
      </c>
      <c r="S73" s="28">
        <f>'Raw data'!Q73</f>
        <v>0</v>
      </c>
      <c r="T73" s="28">
        <f>'Raw data'!R73</f>
        <v>0</v>
      </c>
      <c r="W73" s="28">
        <f>'Raw data'!S73</f>
        <v>0</v>
      </c>
      <c r="X73" s="28">
        <f>'Raw data'!T73</f>
        <v>0</v>
      </c>
      <c r="Y73" s="28">
        <f>'Raw data'!U73</f>
        <v>0</v>
      </c>
      <c r="Z73" s="28">
        <f>'Raw data'!V73</f>
        <v>0</v>
      </c>
      <c r="AA73" s="28">
        <f>'Raw data'!W73</f>
        <v>0</v>
      </c>
      <c r="AB73" s="28">
        <f>'Raw data'!X73</f>
        <v>0</v>
      </c>
      <c r="AC73" s="28">
        <f>'Raw data'!Y73</f>
        <v>0</v>
      </c>
      <c r="AD73" s="28">
        <f>'Raw data'!Z73</f>
        <v>0</v>
      </c>
      <c r="AE73" s="28">
        <f>'Raw data'!AA73</f>
        <v>0</v>
      </c>
      <c r="AF73" s="28">
        <f>'Raw data'!AB73</f>
        <v>0</v>
      </c>
      <c r="AG73" s="28">
        <f>'Raw data'!AC73</f>
        <v>0</v>
      </c>
      <c r="AH73" s="28">
        <f>'Raw data'!AD73</f>
        <v>0</v>
      </c>
      <c r="AI73" s="28">
        <f>'Raw data'!AE73</f>
        <v>0</v>
      </c>
      <c r="AJ73" s="28">
        <f>'Raw data'!AF73</f>
        <v>0</v>
      </c>
      <c r="AK73" s="28">
        <f>'Raw data'!AG73</f>
        <v>0</v>
      </c>
      <c r="AL73" s="28">
        <f>'Raw data'!AH73</f>
        <v>0</v>
      </c>
      <c r="AM73" s="28">
        <f>'Raw data'!AI73</f>
        <v>0</v>
      </c>
      <c r="AN73" s="28">
        <f>'Raw data'!AJ73</f>
        <v>0</v>
      </c>
      <c r="AO73" s="28">
        <f>'Raw data'!AK73</f>
        <v>0</v>
      </c>
      <c r="AP73" s="28">
        <f>'Raw data'!AL73</f>
        <v>0</v>
      </c>
      <c r="AQ73" s="28">
        <f>'Raw data'!AM73</f>
        <v>0</v>
      </c>
      <c r="AR73" s="26">
        <f>'Raw data'!AN73</f>
        <v>0</v>
      </c>
      <c r="AS73" s="26">
        <f>'Raw data'!AO73</f>
        <v>0</v>
      </c>
      <c r="AT73" s="26">
        <f>'Raw data'!AP73</f>
        <v>0</v>
      </c>
      <c r="AU73" s="26">
        <f>'Raw data'!AQ73</f>
        <v>0</v>
      </c>
      <c r="AV73" s="26">
        <f>'Raw data'!AR73</f>
        <v>0</v>
      </c>
      <c r="AW73" s="26">
        <f>'Raw data'!AS73</f>
        <v>0</v>
      </c>
    </row>
    <row r="74" spans="1:49" x14ac:dyDescent="0.3">
      <c r="A74" s="9">
        <f>'Raw data'!A74</f>
        <v>0</v>
      </c>
      <c r="B74" s="124"/>
      <c r="C74" s="125"/>
      <c r="D74" s="155"/>
      <c r="E74" s="28">
        <f>'Raw data'!C74</f>
        <v>0</v>
      </c>
      <c r="J74" s="29">
        <f>'Raw data'!H74</f>
        <v>0</v>
      </c>
      <c r="K74" s="28">
        <f>'Raw data'!I74</f>
        <v>0</v>
      </c>
      <c r="L74" s="28">
        <f>'Raw data'!J74</f>
        <v>0</v>
      </c>
      <c r="M74" s="28">
        <f>'Raw data'!K74</f>
        <v>0</v>
      </c>
      <c r="N74" s="28">
        <f>'Raw data'!L74</f>
        <v>0</v>
      </c>
      <c r="O74" s="28">
        <f>'Raw data'!M74</f>
        <v>0</v>
      </c>
      <c r="P74" s="28">
        <f>'Raw data'!N74</f>
        <v>0</v>
      </c>
      <c r="Q74" s="28">
        <f>'Raw data'!O74</f>
        <v>0</v>
      </c>
      <c r="R74" s="28">
        <f>'Raw data'!P74</f>
        <v>0</v>
      </c>
      <c r="S74" s="28">
        <f>'Raw data'!Q74</f>
        <v>0</v>
      </c>
      <c r="T74" s="28">
        <f>'Raw data'!R74</f>
        <v>0</v>
      </c>
      <c r="W74" s="28">
        <f>'Raw data'!S74</f>
        <v>0</v>
      </c>
      <c r="X74" s="28">
        <f>'Raw data'!T74</f>
        <v>0</v>
      </c>
      <c r="Y74" s="28">
        <f>'Raw data'!U74</f>
        <v>0</v>
      </c>
      <c r="Z74" s="28">
        <f>'Raw data'!V74</f>
        <v>0</v>
      </c>
      <c r="AA74" s="28">
        <f>'Raw data'!W74</f>
        <v>0</v>
      </c>
      <c r="AB74" s="28">
        <f>'Raw data'!X74</f>
        <v>0</v>
      </c>
      <c r="AC74" s="28">
        <f>'Raw data'!Y74</f>
        <v>0</v>
      </c>
      <c r="AD74" s="28">
        <f>'Raw data'!Z74</f>
        <v>0</v>
      </c>
      <c r="AE74" s="28">
        <f>'Raw data'!AA74</f>
        <v>0</v>
      </c>
      <c r="AF74" s="28">
        <f>'Raw data'!AB74</f>
        <v>0</v>
      </c>
      <c r="AG74" s="28">
        <f>'Raw data'!AC74</f>
        <v>0</v>
      </c>
      <c r="AH74" s="28">
        <f>'Raw data'!AD74</f>
        <v>0</v>
      </c>
      <c r="AI74" s="28">
        <f>'Raw data'!AE74</f>
        <v>0</v>
      </c>
      <c r="AJ74" s="28">
        <f>'Raw data'!AF74</f>
        <v>0</v>
      </c>
      <c r="AK74" s="28">
        <f>'Raw data'!AG74</f>
        <v>0</v>
      </c>
      <c r="AL74" s="28">
        <f>'Raw data'!AH74</f>
        <v>0</v>
      </c>
      <c r="AM74" s="28">
        <f>'Raw data'!AI74</f>
        <v>0</v>
      </c>
      <c r="AN74" s="28">
        <f>'Raw data'!AJ74</f>
        <v>0</v>
      </c>
      <c r="AO74" s="28">
        <f>'Raw data'!AK74</f>
        <v>0</v>
      </c>
      <c r="AP74" s="28">
        <f>'Raw data'!AL74</f>
        <v>0</v>
      </c>
      <c r="AQ74" s="28">
        <f>'Raw data'!AM74</f>
        <v>0</v>
      </c>
      <c r="AR74" s="26">
        <f>'Raw data'!AN74</f>
        <v>0</v>
      </c>
      <c r="AS74" s="26">
        <f>'Raw data'!AO74</f>
        <v>0</v>
      </c>
      <c r="AT74" s="26">
        <f>'Raw data'!AP74</f>
        <v>0</v>
      </c>
      <c r="AU74" s="26">
        <f>'Raw data'!AQ74</f>
        <v>0</v>
      </c>
      <c r="AV74" s="26">
        <f>'Raw data'!AR74</f>
        <v>0</v>
      </c>
      <c r="AW74" s="26">
        <f>'Raw data'!AS74</f>
        <v>0</v>
      </c>
    </row>
    <row r="75" spans="1:49" x14ac:dyDescent="0.3">
      <c r="A75" s="9">
        <f>'Raw data'!A75</f>
        <v>0</v>
      </c>
      <c r="B75" s="124"/>
      <c r="C75" s="125"/>
      <c r="D75" s="155"/>
      <c r="E75" s="28">
        <f>'Raw data'!C75</f>
        <v>0</v>
      </c>
      <c r="J75" s="29">
        <f>'Raw data'!H75</f>
        <v>0</v>
      </c>
      <c r="K75" s="28">
        <f>'Raw data'!I75</f>
        <v>0</v>
      </c>
      <c r="L75" s="28">
        <f>'Raw data'!J75</f>
        <v>0</v>
      </c>
      <c r="M75" s="28">
        <f>'Raw data'!K75</f>
        <v>0</v>
      </c>
      <c r="N75" s="28">
        <f>'Raw data'!L75</f>
        <v>0</v>
      </c>
      <c r="O75" s="28">
        <f>'Raw data'!M75</f>
        <v>0</v>
      </c>
      <c r="P75" s="28">
        <f>'Raw data'!N75</f>
        <v>0</v>
      </c>
      <c r="Q75" s="28">
        <f>'Raw data'!O75</f>
        <v>0</v>
      </c>
      <c r="R75" s="28">
        <f>'Raw data'!P75</f>
        <v>0</v>
      </c>
      <c r="S75" s="28">
        <f>'Raw data'!Q75</f>
        <v>0</v>
      </c>
      <c r="T75" s="28">
        <f>'Raw data'!R75</f>
        <v>0</v>
      </c>
      <c r="W75" s="28">
        <f>'Raw data'!S75</f>
        <v>0</v>
      </c>
      <c r="X75" s="28">
        <f>'Raw data'!T75</f>
        <v>0</v>
      </c>
      <c r="Y75" s="28">
        <f>'Raw data'!U75</f>
        <v>0</v>
      </c>
      <c r="Z75" s="28">
        <f>'Raw data'!V75</f>
        <v>0</v>
      </c>
      <c r="AA75" s="28">
        <f>'Raw data'!W75</f>
        <v>0</v>
      </c>
      <c r="AB75" s="28">
        <f>'Raw data'!X75</f>
        <v>0</v>
      </c>
      <c r="AC75" s="28">
        <f>'Raw data'!Y75</f>
        <v>0</v>
      </c>
      <c r="AD75" s="28">
        <f>'Raw data'!Z75</f>
        <v>0</v>
      </c>
      <c r="AE75" s="28">
        <f>'Raw data'!AA75</f>
        <v>0</v>
      </c>
      <c r="AF75" s="28">
        <f>'Raw data'!AB75</f>
        <v>0</v>
      </c>
      <c r="AG75" s="28">
        <f>'Raw data'!AC75</f>
        <v>0</v>
      </c>
      <c r="AH75" s="28">
        <f>'Raw data'!AD75</f>
        <v>0</v>
      </c>
      <c r="AI75" s="28">
        <f>'Raw data'!AE75</f>
        <v>0</v>
      </c>
      <c r="AJ75" s="28">
        <f>'Raw data'!AF75</f>
        <v>0</v>
      </c>
      <c r="AK75" s="28">
        <f>'Raw data'!AG75</f>
        <v>0</v>
      </c>
      <c r="AL75" s="28">
        <f>'Raw data'!AH75</f>
        <v>0</v>
      </c>
      <c r="AM75" s="28">
        <f>'Raw data'!AI75</f>
        <v>0</v>
      </c>
      <c r="AN75" s="28">
        <f>'Raw data'!AJ75</f>
        <v>0</v>
      </c>
      <c r="AO75" s="28">
        <f>'Raw data'!AK75</f>
        <v>0</v>
      </c>
      <c r="AP75" s="28">
        <f>'Raw data'!AL75</f>
        <v>0</v>
      </c>
      <c r="AQ75" s="28">
        <f>'Raw data'!AM75</f>
        <v>0</v>
      </c>
      <c r="AR75" s="26">
        <f>'Raw data'!AN75</f>
        <v>0</v>
      </c>
      <c r="AS75" s="26">
        <f>'Raw data'!AO75</f>
        <v>0</v>
      </c>
      <c r="AT75" s="26">
        <f>'Raw data'!AP75</f>
        <v>0</v>
      </c>
      <c r="AU75" s="26">
        <f>'Raw data'!AQ75</f>
        <v>0</v>
      </c>
      <c r="AV75" s="26">
        <f>'Raw data'!AR75</f>
        <v>0</v>
      </c>
      <c r="AW75" s="26">
        <f>'Raw data'!AS75</f>
        <v>0</v>
      </c>
    </row>
    <row r="76" spans="1:49" x14ac:dyDescent="0.3">
      <c r="A76" s="9">
        <f>'Raw data'!A76</f>
        <v>0</v>
      </c>
      <c r="B76" s="124"/>
      <c r="C76" s="125"/>
      <c r="D76" s="155"/>
      <c r="E76" s="28">
        <f>'Raw data'!C76</f>
        <v>0</v>
      </c>
      <c r="J76" s="29">
        <f>'Raw data'!H76</f>
        <v>0</v>
      </c>
      <c r="K76" s="28">
        <f>'Raw data'!I76</f>
        <v>0</v>
      </c>
      <c r="L76" s="28">
        <f>'Raw data'!J76</f>
        <v>0</v>
      </c>
      <c r="M76" s="28">
        <f>'Raw data'!K76</f>
        <v>0</v>
      </c>
      <c r="N76" s="28">
        <f>'Raw data'!L76</f>
        <v>0</v>
      </c>
      <c r="O76" s="28">
        <f>'Raw data'!M76</f>
        <v>0</v>
      </c>
      <c r="P76" s="28">
        <f>'Raw data'!N76</f>
        <v>0</v>
      </c>
      <c r="Q76" s="28">
        <f>'Raw data'!O76</f>
        <v>0</v>
      </c>
      <c r="R76" s="28">
        <f>'Raw data'!P76</f>
        <v>0</v>
      </c>
      <c r="S76" s="28">
        <f>'Raw data'!Q76</f>
        <v>0</v>
      </c>
      <c r="T76" s="28">
        <f>'Raw data'!R76</f>
        <v>0</v>
      </c>
      <c r="W76" s="28">
        <f>'Raw data'!S76</f>
        <v>0</v>
      </c>
      <c r="X76" s="28">
        <f>'Raw data'!T76</f>
        <v>0</v>
      </c>
      <c r="Y76" s="28">
        <f>'Raw data'!U76</f>
        <v>0</v>
      </c>
      <c r="Z76" s="28">
        <f>'Raw data'!V76</f>
        <v>0</v>
      </c>
      <c r="AA76" s="28">
        <f>'Raw data'!W76</f>
        <v>0</v>
      </c>
      <c r="AB76" s="28">
        <f>'Raw data'!X76</f>
        <v>0</v>
      </c>
      <c r="AC76" s="28">
        <f>'Raw data'!Y76</f>
        <v>0</v>
      </c>
      <c r="AD76" s="28">
        <f>'Raw data'!Z76</f>
        <v>0</v>
      </c>
      <c r="AE76" s="28">
        <f>'Raw data'!AA76</f>
        <v>0</v>
      </c>
      <c r="AF76" s="28">
        <f>'Raw data'!AB76</f>
        <v>0</v>
      </c>
      <c r="AG76" s="28">
        <f>'Raw data'!AC76</f>
        <v>0</v>
      </c>
      <c r="AH76" s="28">
        <f>'Raw data'!AD76</f>
        <v>0</v>
      </c>
      <c r="AI76" s="28">
        <f>'Raw data'!AE76</f>
        <v>0</v>
      </c>
      <c r="AJ76" s="28">
        <f>'Raw data'!AF76</f>
        <v>0</v>
      </c>
      <c r="AK76" s="28">
        <f>'Raw data'!AG76</f>
        <v>0</v>
      </c>
      <c r="AL76" s="28">
        <f>'Raw data'!AH76</f>
        <v>0</v>
      </c>
      <c r="AM76" s="28">
        <f>'Raw data'!AI76</f>
        <v>0</v>
      </c>
      <c r="AN76" s="28">
        <f>'Raw data'!AJ76</f>
        <v>0</v>
      </c>
      <c r="AO76" s="28">
        <f>'Raw data'!AK76</f>
        <v>0</v>
      </c>
      <c r="AP76" s="28">
        <f>'Raw data'!AL76</f>
        <v>0</v>
      </c>
      <c r="AQ76" s="28">
        <f>'Raw data'!AM76</f>
        <v>0</v>
      </c>
      <c r="AR76" s="26">
        <f>'Raw data'!AN76</f>
        <v>0</v>
      </c>
      <c r="AS76" s="26">
        <f>'Raw data'!AO76</f>
        <v>0</v>
      </c>
      <c r="AT76" s="26">
        <f>'Raw data'!AP76</f>
        <v>0</v>
      </c>
      <c r="AU76" s="26">
        <f>'Raw data'!AQ76</f>
        <v>0</v>
      </c>
      <c r="AV76" s="26">
        <f>'Raw data'!AR76</f>
        <v>0</v>
      </c>
      <c r="AW76" s="26">
        <f>'Raw data'!AS76</f>
        <v>0</v>
      </c>
    </row>
    <row r="77" spans="1:49" x14ac:dyDescent="0.3">
      <c r="A77" s="9">
        <f>'Raw data'!A77</f>
        <v>0</v>
      </c>
      <c r="B77" s="124"/>
      <c r="C77" s="125"/>
      <c r="D77" s="155"/>
      <c r="E77" s="28">
        <f>'Raw data'!C77</f>
        <v>0</v>
      </c>
      <c r="J77" s="29">
        <f>'Raw data'!H77</f>
        <v>0</v>
      </c>
      <c r="K77" s="28">
        <f>'Raw data'!I77</f>
        <v>0</v>
      </c>
      <c r="L77" s="28">
        <f>'Raw data'!J77</f>
        <v>0</v>
      </c>
      <c r="M77" s="28">
        <f>'Raw data'!K77</f>
        <v>0</v>
      </c>
      <c r="N77" s="28">
        <f>'Raw data'!L77</f>
        <v>0</v>
      </c>
      <c r="O77" s="28">
        <f>'Raw data'!M77</f>
        <v>0</v>
      </c>
      <c r="P77" s="28">
        <f>'Raw data'!N77</f>
        <v>0</v>
      </c>
      <c r="Q77" s="28">
        <f>'Raw data'!O77</f>
        <v>0</v>
      </c>
      <c r="R77" s="28">
        <f>'Raw data'!P77</f>
        <v>0</v>
      </c>
      <c r="S77" s="28">
        <f>'Raw data'!Q77</f>
        <v>0</v>
      </c>
      <c r="T77" s="28">
        <f>'Raw data'!R77</f>
        <v>0</v>
      </c>
      <c r="W77" s="28">
        <f>'Raw data'!S77</f>
        <v>0</v>
      </c>
      <c r="X77" s="28">
        <f>'Raw data'!T77</f>
        <v>0</v>
      </c>
      <c r="Y77" s="28">
        <f>'Raw data'!U77</f>
        <v>0</v>
      </c>
      <c r="Z77" s="28">
        <f>'Raw data'!V77</f>
        <v>0</v>
      </c>
      <c r="AA77" s="28">
        <f>'Raw data'!W77</f>
        <v>0</v>
      </c>
      <c r="AB77" s="28">
        <f>'Raw data'!X77</f>
        <v>0</v>
      </c>
      <c r="AC77" s="28">
        <f>'Raw data'!Y77</f>
        <v>0</v>
      </c>
      <c r="AD77" s="28">
        <f>'Raw data'!Z77</f>
        <v>0</v>
      </c>
      <c r="AE77" s="28">
        <f>'Raw data'!AA77</f>
        <v>0</v>
      </c>
      <c r="AF77" s="28">
        <f>'Raw data'!AB77</f>
        <v>0</v>
      </c>
      <c r="AG77" s="28">
        <f>'Raw data'!AC77</f>
        <v>0</v>
      </c>
      <c r="AH77" s="28">
        <f>'Raw data'!AD77</f>
        <v>0</v>
      </c>
      <c r="AI77" s="28">
        <f>'Raw data'!AE77</f>
        <v>0</v>
      </c>
      <c r="AJ77" s="28">
        <f>'Raw data'!AF77</f>
        <v>0</v>
      </c>
      <c r="AK77" s="28">
        <f>'Raw data'!AG77</f>
        <v>0</v>
      </c>
      <c r="AL77" s="28">
        <f>'Raw data'!AH77</f>
        <v>0</v>
      </c>
      <c r="AM77" s="28">
        <f>'Raw data'!AI77</f>
        <v>0</v>
      </c>
      <c r="AN77" s="28">
        <f>'Raw data'!AJ77</f>
        <v>0</v>
      </c>
      <c r="AO77" s="28">
        <f>'Raw data'!AK77</f>
        <v>0</v>
      </c>
      <c r="AP77" s="28">
        <f>'Raw data'!AL77</f>
        <v>0</v>
      </c>
      <c r="AQ77" s="28">
        <f>'Raw data'!AM77</f>
        <v>0</v>
      </c>
      <c r="AR77" s="26">
        <f>'Raw data'!AN77</f>
        <v>0</v>
      </c>
      <c r="AS77" s="26">
        <f>'Raw data'!AO77</f>
        <v>0</v>
      </c>
      <c r="AT77" s="26">
        <f>'Raw data'!AP77</f>
        <v>0</v>
      </c>
      <c r="AU77" s="26">
        <f>'Raw data'!AQ77</f>
        <v>0</v>
      </c>
      <c r="AV77" s="26">
        <f>'Raw data'!AR77</f>
        <v>0</v>
      </c>
      <c r="AW77" s="26">
        <f>'Raw data'!AS77</f>
        <v>0</v>
      </c>
    </row>
    <row r="78" spans="1:49" x14ac:dyDescent="0.3">
      <c r="A78" s="9">
        <f>'Raw data'!A78</f>
        <v>0</v>
      </c>
      <c r="B78" s="124"/>
      <c r="C78" s="125"/>
      <c r="D78" s="155"/>
      <c r="E78" s="28">
        <f>'Raw data'!C78</f>
        <v>0</v>
      </c>
      <c r="J78" s="29">
        <f>'Raw data'!H78</f>
        <v>0</v>
      </c>
      <c r="K78" s="28">
        <f>'Raw data'!I78</f>
        <v>0</v>
      </c>
      <c r="L78" s="28">
        <f>'Raw data'!J78</f>
        <v>0</v>
      </c>
      <c r="M78" s="28">
        <f>'Raw data'!K78</f>
        <v>0</v>
      </c>
      <c r="N78" s="28">
        <f>'Raw data'!L78</f>
        <v>0</v>
      </c>
      <c r="O78" s="28">
        <f>'Raw data'!M78</f>
        <v>0</v>
      </c>
      <c r="P78" s="28">
        <f>'Raw data'!N78</f>
        <v>0</v>
      </c>
      <c r="Q78" s="28">
        <f>'Raw data'!O78</f>
        <v>0</v>
      </c>
      <c r="R78" s="28">
        <f>'Raw data'!P78</f>
        <v>0</v>
      </c>
      <c r="S78" s="28">
        <f>'Raw data'!Q78</f>
        <v>0</v>
      </c>
      <c r="T78" s="28">
        <f>'Raw data'!R78</f>
        <v>0</v>
      </c>
      <c r="W78" s="28">
        <f>'Raw data'!S78</f>
        <v>0</v>
      </c>
      <c r="X78" s="28">
        <f>'Raw data'!T78</f>
        <v>0</v>
      </c>
      <c r="Y78" s="28">
        <f>'Raw data'!U78</f>
        <v>0</v>
      </c>
      <c r="Z78" s="28">
        <f>'Raw data'!V78</f>
        <v>0</v>
      </c>
      <c r="AA78" s="28">
        <f>'Raw data'!W78</f>
        <v>0</v>
      </c>
      <c r="AB78" s="28">
        <f>'Raw data'!X78</f>
        <v>0</v>
      </c>
      <c r="AC78" s="28">
        <f>'Raw data'!Y78</f>
        <v>0</v>
      </c>
      <c r="AD78" s="28">
        <f>'Raw data'!Z78</f>
        <v>0</v>
      </c>
      <c r="AE78" s="28">
        <f>'Raw data'!AA78</f>
        <v>0</v>
      </c>
      <c r="AF78" s="28">
        <f>'Raw data'!AB78</f>
        <v>0</v>
      </c>
      <c r="AG78" s="28">
        <f>'Raw data'!AC78</f>
        <v>0</v>
      </c>
      <c r="AH78" s="28">
        <f>'Raw data'!AD78</f>
        <v>0</v>
      </c>
      <c r="AI78" s="28">
        <f>'Raw data'!AE78</f>
        <v>0</v>
      </c>
      <c r="AJ78" s="28">
        <f>'Raw data'!AF78</f>
        <v>0</v>
      </c>
      <c r="AK78" s="28">
        <f>'Raw data'!AG78</f>
        <v>0</v>
      </c>
      <c r="AL78" s="28">
        <f>'Raw data'!AH78</f>
        <v>0</v>
      </c>
      <c r="AM78" s="28">
        <f>'Raw data'!AI78</f>
        <v>0</v>
      </c>
      <c r="AN78" s="28">
        <f>'Raw data'!AJ78</f>
        <v>0</v>
      </c>
      <c r="AO78" s="28">
        <f>'Raw data'!AK78</f>
        <v>0</v>
      </c>
      <c r="AP78" s="28">
        <f>'Raw data'!AL78</f>
        <v>0</v>
      </c>
      <c r="AQ78" s="28">
        <f>'Raw data'!AM78</f>
        <v>0</v>
      </c>
      <c r="AR78" s="26">
        <f>'Raw data'!AN78</f>
        <v>0</v>
      </c>
      <c r="AS78" s="26">
        <f>'Raw data'!AO78</f>
        <v>0</v>
      </c>
      <c r="AT78" s="26">
        <f>'Raw data'!AP78</f>
        <v>0</v>
      </c>
      <c r="AU78" s="26">
        <f>'Raw data'!AQ78</f>
        <v>0</v>
      </c>
      <c r="AV78" s="26">
        <f>'Raw data'!AR78</f>
        <v>0</v>
      </c>
      <c r="AW78" s="26">
        <f>'Raw data'!AS78</f>
        <v>0</v>
      </c>
    </row>
    <row r="79" spans="1:49" x14ac:dyDescent="0.3">
      <c r="A79" s="9">
        <f>'Raw data'!A79</f>
        <v>0</v>
      </c>
      <c r="B79" s="124"/>
      <c r="C79" s="125"/>
      <c r="D79" s="155"/>
      <c r="E79" s="28">
        <f>'Raw data'!C79</f>
        <v>0</v>
      </c>
      <c r="J79" s="29">
        <f>'Raw data'!H79</f>
        <v>0</v>
      </c>
      <c r="K79" s="28">
        <f>'Raw data'!I79</f>
        <v>0</v>
      </c>
      <c r="L79" s="28">
        <f>'Raw data'!J79</f>
        <v>0</v>
      </c>
      <c r="M79" s="28">
        <f>'Raw data'!K79</f>
        <v>0</v>
      </c>
      <c r="N79" s="28">
        <f>'Raw data'!L79</f>
        <v>0</v>
      </c>
      <c r="O79" s="28">
        <f>'Raw data'!M79</f>
        <v>0</v>
      </c>
      <c r="P79" s="28">
        <f>'Raw data'!N79</f>
        <v>0</v>
      </c>
      <c r="Q79" s="28">
        <f>'Raw data'!O79</f>
        <v>0</v>
      </c>
      <c r="R79" s="28">
        <f>'Raw data'!P79</f>
        <v>0</v>
      </c>
      <c r="S79" s="28">
        <f>'Raw data'!Q79</f>
        <v>0</v>
      </c>
      <c r="T79" s="28">
        <f>'Raw data'!R79</f>
        <v>0</v>
      </c>
      <c r="W79" s="28">
        <f>'Raw data'!S79</f>
        <v>0</v>
      </c>
      <c r="X79" s="28">
        <f>'Raw data'!T79</f>
        <v>0</v>
      </c>
      <c r="Y79" s="28">
        <f>'Raw data'!U79</f>
        <v>0</v>
      </c>
      <c r="Z79" s="28">
        <f>'Raw data'!V79</f>
        <v>0</v>
      </c>
      <c r="AA79" s="28">
        <f>'Raw data'!W79</f>
        <v>0</v>
      </c>
      <c r="AB79" s="28">
        <f>'Raw data'!X79</f>
        <v>0</v>
      </c>
      <c r="AC79" s="28">
        <f>'Raw data'!Y79</f>
        <v>0</v>
      </c>
      <c r="AD79" s="28">
        <f>'Raw data'!Z79</f>
        <v>0</v>
      </c>
      <c r="AE79" s="28">
        <f>'Raw data'!AA79</f>
        <v>0</v>
      </c>
      <c r="AF79" s="28">
        <f>'Raw data'!AB79</f>
        <v>0</v>
      </c>
      <c r="AG79" s="28">
        <f>'Raw data'!AC79</f>
        <v>0</v>
      </c>
      <c r="AH79" s="28">
        <f>'Raw data'!AD79</f>
        <v>0</v>
      </c>
      <c r="AI79" s="28">
        <f>'Raw data'!AE79</f>
        <v>0</v>
      </c>
      <c r="AJ79" s="28">
        <f>'Raw data'!AF79</f>
        <v>0</v>
      </c>
      <c r="AK79" s="28">
        <f>'Raw data'!AG79</f>
        <v>0</v>
      </c>
      <c r="AL79" s="28">
        <f>'Raw data'!AH79</f>
        <v>0</v>
      </c>
      <c r="AM79" s="28">
        <f>'Raw data'!AI79</f>
        <v>0</v>
      </c>
      <c r="AN79" s="28">
        <f>'Raw data'!AJ79</f>
        <v>0</v>
      </c>
      <c r="AO79" s="28">
        <f>'Raw data'!AK79</f>
        <v>0</v>
      </c>
      <c r="AP79" s="28">
        <f>'Raw data'!AL79</f>
        <v>0</v>
      </c>
      <c r="AQ79" s="28">
        <f>'Raw data'!AM79</f>
        <v>0</v>
      </c>
      <c r="AR79" s="26">
        <f>'Raw data'!AN79</f>
        <v>0</v>
      </c>
      <c r="AS79" s="26">
        <f>'Raw data'!AO79</f>
        <v>0</v>
      </c>
      <c r="AT79" s="26">
        <f>'Raw data'!AP79</f>
        <v>0</v>
      </c>
      <c r="AU79" s="26">
        <f>'Raw data'!AQ79</f>
        <v>0</v>
      </c>
      <c r="AV79" s="26">
        <f>'Raw data'!AR79</f>
        <v>0</v>
      </c>
      <c r="AW79" s="26">
        <f>'Raw data'!AS79</f>
        <v>0</v>
      </c>
    </row>
    <row r="80" spans="1:49" x14ac:dyDescent="0.3">
      <c r="A80" s="9">
        <f>'Raw data'!A80</f>
        <v>0</v>
      </c>
      <c r="B80" s="124"/>
      <c r="C80" s="125"/>
      <c r="D80" s="155"/>
      <c r="E80" s="28">
        <f>'Raw data'!C80</f>
        <v>0</v>
      </c>
      <c r="J80" s="29">
        <f>'Raw data'!H80</f>
        <v>0</v>
      </c>
      <c r="K80" s="28">
        <f>'Raw data'!I80</f>
        <v>0</v>
      </c>
      <c r="L80" s="28">
        <f>'Raw data'!J80</f>
        <v>0</v>
      </c>
      <c r="M80" s="28">
        <f>'Raw data'!K80</f>
        <v>0</v>
      </c>
      <c r="N80" s="28">
        <f>'Raw data'!L80</f>
        <v>0</v>
      </c>
      <c r="O80" s="28">
        <f>'Raw data'!M80</f>
        <v>0</v>
      </c>
      <c r="P80" s="28">
        <f>'Raw data'!N80</f>
        <v>0</v>
      </c>
      <c r="Q80" s="28">
        <f>'Raw data'!O80</f>
        <v>0</v>
      </c>
      <c r="R80" s="28">
        <f>'Raw data'!P80</f>
        <v>0</v>
      </c>
      <c r="S80" s="28">
        <f>'Raw data'!Q80</f>
        <v>0</v>
      </c>
      <c r="T80" s="28">
        <f>'Raw data'!R80</f>
        <v>0</v>
      </c>
      <c r="W80" s="28">
        <f>'Raw data'!S80</f>
        <v>0</v>
      </c>
      <c r="X80" s="28">
        <f>'Raw data'!T80</f>
        <v>0</v>
      </c>
      <c r="Y80" s="28">
        <f>'Raw data'!U80</f>
        <v>0</v>
      </c>
      <c r="Z80" s="28">
        <f>'Raw data'!V80</f>
        <v>0</v>
      </c>
      <c r="AA80" s="28">
        <f>'Raw data'!W80</f>
        <v>0</v>
      </c>
      <c r="AB80" s="28">
        <f>'Raw data'!X80</f>
        <v>0</v>
      </c>
      <c r="AC80" s="28">
        <f>'Raw data'!Y80</f>
        <v>0</v>
      </c>
      <c r="AD80" s="28">
        <f>'Raw data'!Z80</f>
        <v>0</v>
      </c>
      <c r="AE80" s="28">
        <f>'Raw data'!AA80</f>
        <v>0</v>
      </c>
      <c r="AF80" s="28">
        <f>'Raw data'!AB80</f>
        <v>0</v>
      </c>
      <c r="AG80" s="28">
        <f>'Raw data'!AC80</f>
        <v>0</v>
      </c>
      <c r="AH80" s="28">
        <f>'Raw data'!AD80</f>
        <v>0</v>
      </c>
      <c r="AI80" s="28">
        <f>'Raw data'!AE80</f>
        <v>0</v>
      </c>
      <c r="AJ80" s="28">
        <f>'Raw data'!AF80</f>
        <v>0</v>
      </c>
      <c r="AK80" s="28">
        <f>'Raw data'!AG80</f>
        <v>0</v>
      </c>
      <c r="AL80" s="28">
        <f>'Raw data'!AH80</f>
        <v>0</v>
      </c>
      <c r="AM80" s="28">
        <f>'Raw data'!AI80</f>
        <v>0</v>
      </c>
      <c r="AN80" s="28">
        <f>'Raw data'!AJ80</f>
        <v>0</v>
      </c>
      <c r="AO80" s="28">
        <f>'Raw data'!AK80</f>
        <v>0</v>
      </c>
      <c r="AP80" s="28">
        <f>'Raw data'!AL80</f>
        <v>0</v>
      </c>
      <c r="AQ80" s="28">
        <f>'Raw data'!AM80</f>
        <v>0</v>
      </c>
      <c r="AR80" s="26">
        <f>'Raw data'!AN80</f>
        <v>0</v>
      </c>
      <c r="AS80" s="26">
        <f>'Raw data'!AO80</f>
        <v>0</v>
      </c>
      <c r="AT80" s="26">
        <f>'Raw data'!AP80</f>
        <v>0</v>
      </c>
      <c r="AU80" s="26">
        <f>'Raw data'!AQ80</f>
        <v>0</v>
      </c>
      <c r="AV80" s="26">
        <f>'Raw data'!AR80</f>
        <v>0</v>
      </c>
      <c r="AW80" s="26">
        <f>'Raw data'!AS80</f>
        <v>0</v>
      </c>
    </row>
    <row r="81" spans="1:49" x14ac:dyDescent="0.3">
      <c r="A81" s="9">
        <f>'Raw data'!A81</f>
        <v>0</v>
      </c>
      <c r="B81" s="124"/>
      <c r="C81" s="125"/>
      <c r="D81" s="155"/>
      <c r="E81" s="28">
        <f>'Raw data'!C81</f>
        <v>0</v>
      </c>
      <c r="J81" s="29">
        <f>'Raw data'!H81</f>
        <v>0</v>
      </c>
      <c r="K81" s="28">
        <f>'Raw data'!I81</f>
        <v>0</v>
      </c>
      <c r="L81" s="28">
        <f>'Raw data'!J81</f>
        <v>0</v>
      </c>
      <c r="M81" s="28">
        <f>'Raw data'!K81</f>
        <v>0</v>
      </c>
      <c r="N81" s="28">
        <f>'Raw data'!L81</f>
        <v>0</v>
      </c>
      <c r="O81" s="28">
        <f>'Raw data'!M81</f>
        <v>0</v>
      </c>
      <c r="P81" s="28">
        <f>'Raw data'!N81</f>
        <v>0</v>
      </c>
      <c r="Q81" s="28">
        <f>'Raw data'!O81</f>
        <v>0</v>
      </c>
      <c r="R81" s="28">
        <f>'Raw data'!P81</f>
        <v>0</v>
      </c>
      <c r="S81" s="28">
        <f>'Raw data'!Q81</f>
        <v>0</v>
      </c>
      <c r="T81" s="28">
        <f>'Raw data'!R81</f>
        <v>0</v>
      </c>
      <c r="W81" s="28">
        <f>'Raw data'!S81</f>
        <v>0</v>
      </c>
      <c r="X81" s="28">
        <f>'Raw data'!T81</f>
        <v>0</v>
      </c>
      <c r="Y81" s="28">
        <f>'Raw data'!U81</f>
        <v>0</v>
      </c>
      <c r="Z81" s="28">
        <f>'Raw data'!V81</f>
        <v>0</v>
      </c>
      <c r="AA81" s="28">
        <f>'Raw data'!W81</f>
        <v>0</v>
      </c>
      <c r="AB81" s="28">
        <f>'Raw data'!X81</f>
        <v>0</v>
      </c>
      <c r="AC81" s="28">
        <f>'Raw data'!Y81</f>
        <v>0</v>
      </c>
      <c r="AD81" s="28">
        <f>'Raw data'!Z81</f>
        <v>0</v>
      </c>
      <c r="AE81" s="28">
        <f>'Raw data'!AA81</f>
        <v>0</v>
      </c>
      <c r="AF81" s="28">
        <f>'Raw data'!AB81</f>
        <v>0</v>
      </c>
      <c r="AG81" s="28">
        <f>'Raw data'!AC81</f>
        <v>0</v>
      </c>
      <c r="AH81" s="28">
        <f>'Raw data'!AD81</f>
        <v>0</v>
      </c>
      <c r="AI81" s="28">
        <f>'Raw data'!AE81</f>
        <v>0</v>
      </c>
      <c r="AJ81" s="28">
        <f>'Raw data'!AF81</f>
        <v>0</v>
      </c>
      <c r="AK81" s="28">
        <f>'Raw data'!AG81</f>
        <v>0</v>
      </c>
      <c r="AL81" s="28">
        <f>'Raw data'!AH81</f>
        <v>0</v>
      </c>
      <c r="AM81" s="28">
        <f>'Raw data'!AI81</f>
        <v>0</v>
      </c>
      <c r="AN81" s="28">
        <f>'Raw data'!AJ81</f>
        <v>0</v>
      </c>
      <c r="AO81" s="28">
        <f>'Raw data'!AK81</f>
        <v>0</v>
      </c>
      <c r="AP81" s="28">
        <f>'Raw data'!AL81</f>
        <v>0</v>
      </c>
      <c r="AQ81" s="28">
        <f>'Raw data'!AM81</f>
        <v>0</v>
      </c>
      <c r="AR81" s="26">
        <f>'Raw data'!AN81</f>
        <v>0</v>
      </c>
      <c r="AS81" s="26">
        <f>'Raw data'!AO81</f>
        <v>0</v>
      </c>
      <c r="AT81" s="26">
        <f>'Raw data'!AP81</f>
        <v>0</v>
      </c>
      <c r="AU81" s="26">
        <f>'Raw data'!AQ81</f>
        <v>0</v>
      </c>
      <c r="AV81" s="26">
        <f>'Raw data'!AR81</f>
        <v>0</v>
      </c>
      <c r="AW81" s="26">
        <f>'Raw data'!AS81</f>
        <v>0</v>
      </c>
    </row>
    <row r="82" spans="1:49" x14ac:dyDescent="0.3">
      <c r="A82" s="9">
        <f>'Raw data'!A82</f>
        <v>0</v>
      </c>
      <c r="B82" s="124"/>
      <c r="C82" s="125"/>
      <c r="D82" s="155"/>
      <c r="E82" s="28">
        <f>'Raw data'!C82</f>
        <v>0</v>
      </c>
      <c r="J82" s="29">
        <f>'Raw data'!H82</f>
        <v>0</v>
      </c>
      <c r="K82" s="28">
        <f>'Raw data'!I82</f>
        <v>0</v>
      </c>
      <c r="L82" s="28">
        <f>'Raw data'!J82</f>
        <v>0</v>
      </c>
      <c r="M82" s="28">
        <f>'Raw data'!K82</f>
        <v>0</v>
      </c>
      <c r="N82" s="28">
        <f>'Raw data'!L82</f>
        <v>0</v>
      </c>
      <c r="O82" s="28">
        <f>'Raw data'!M82</f>
        <v>0</v>
      </c>
      <c r="P82" s="28">
        <f>'Raw data'!N82</f>
        <v>0</v>
      </c>
      <c r="Q82" s="28">
        <f>'Raw data'!O82</f>
        <v>0</v>
      </c>
      <c r="R82" s="28">
        <f>'Raw data'!P82</f>
        <v>0</v>
      </c>
      <c r="S82" s="28">
        <f>'Raw data'!Q82</f>
        <v>0</v>
      </c>
      <c r="T82" s="28">
        <f>'Raw data'!R82</f>
        <v>0</v>
      </c>
      <c r="W82" s="28">
        <f>'Raw data'!S82</f>
        <v>0</v>
      </c>
      <c r="X82" s="28">
        <f>'Raw data'!T82</f>
        <v>0</v>
      </c>
      <c r="Y82" s="28">
        <f>'Raw data'!U82</f>
        <v>0</v>
      </c>
      <c r="Z82" s="28">
        <f>'Raw data'!V82</f>
        <v>0</v>
      </c>
      <c r="AA82" s="28">
        <f>'Raw data'!W82</f>
        <v>0</v>
      </c>
      <c r="AB82" s="28">
        <f>'Raw data'!X82</f>
        <v>0</v>
      </c>
      <c r="AC82" s="28">
        <f>'Raw data'!Y82</f>
        <v>0</v>
      </c>
      <c r="AD82" s="28">
        <f>'Raw data'!Z82</f>
        <v>0</v>
      </c>
      <c r="AE82" s="28">
        <f>'Raw data'!AA82</f>
        <v>0</v>
      </c>
      <c r="AF82" s="28">
        <f>'Raw data'!AB82</f>
        <v>0</v>
      </c>
      <c r="AG82" s="28">
        <f>'Raw data'!AC82</f>
        <v>0</v>
      </c>
      <c r="AH82" s="28">
        <f>'Raw data'!AD82</f>
        <v>0</v>
      </c>
      <c r="AI82" s="28">
        <f>'Raw data'!AE82</f>
        <v>0</v>
      </c>
      <c r="AJ82" s="28">
        <f>'Raw data'!AF82</f>
        <v>0</v>
      </c>
      <c r="AK82" s="28">
        <f>'Raw data'!AG82</f>
        <v>0</v>
      </c>
      <c r="AL82" s="28">
        <f>'Raw data'!AH82</f>
        <v>0</v>
      </c>
      <c r="AM82" s="28">
        <f>'Raw data'!AI82</f>
        <v>0</v>
      </c>
      <c r="AN82" s="28">
        <f>'Raw data'!AJ82</f>
        <v>0</v>
      </c>
      <c r="AO82" s="28">
        <f>'Raw data'!AK82</f>
        <v>0</v>
      </c>
      <c r="AP82" s="28">
        <f>'Raw data'!AL82</f>
        <v>0</v>
      </c>
      <c r="AQ82" s="28">
        <f>'Raw data'!AM82</f>
        <v>0</v>
      </c>
      <c r="AR82" s="26">
        <f>'Raw data'!AN82</f>
        <v>0</v>
      </c>
      <c r="AS82" s="26">
        <f>'Raw data'!AO82</f>
        <v>0</v>
      </c>
      <c r="AT82" s="26">
        <f>'Raw data'!AP82</f>
        <v>0</v>
      </c>
      <c r="AU82" s="26">
        <f>'Raw data'!AQ82</f>
        <v>0</v>
      </c>
      <c r="AV82" s="26">
        <f>'Raw data'!AR82</f>
        <v>0</v>
      </c>
      <c r="AW82" s="26">
        <f>'Raw data'!AS82</f>
        <v>0</v>
      </c>
    </row>
    <row r="83" spans="1:49" x14ac:dyDescent="0.3">
      <c r="A83" s="9">
        <f>'Raw data'!A83</f>
        <v>0</v>
      </c>
      <c r="B83" s="124"/>
      <c r="C83" s="125"/>
      <c r="D83" s="155"/>
      <c r="E83" s="28">
        <f>'Raw data'!C83</f>
        <v>0</v>
      </c>
      <c r="J83" s="29">
        <f>'Raw data'!H83</f>
        <v>0</v>
      </c>
      <c r="K83" s="28">
        <f>'Raw data'!I83</f>
        <v>0</v>
      </c>
      <c r="L83" s="28">
        <f>'Raw data'!J83</f>
        <v>0</v>
      </c>
      <c r="M83" s="28">
        <f>'Raw data'!K83</f>
        <v>0</v>
      </c>
      <c r="N83" s="28">
        <f>'Raw data'!L83</f>
        <v>0</v>
      </c>
      <c r="O83" s="28">
        <f>'Raw data'!M83</f>
        <v>0</v>
      </c>
      <c r="P83" s="28">
        <f>'Raw data'!N83</f>
        <v>0</v>
      </c>
      <c r="Q83" s="28">
        <f>'Raw data'!O83</f>
        <v>0</v>
      </c>
      <c r="R83" s="28">
        <f>'Raw data'!P83</f>
        <v>0</v>
      </c>
      <c r="S83" s="28">
        <f>'Raw data'!Q83</f>
        <v>0</v>
      </c>
      <c r="T83" s="28">
        <f>'Raw data'!R83</f>
        <v>0</v>
      </c>
      <c r="W83" s="28">
        <f>'Raw data'!S83</f>
        <v>0</v>
      </c>
      <c r="X83" s="28">
        <f>'Raw data'!T83</f>
        <v>0</v>
      </c>
      <c r="Y83" s="28">
        <f>'Raw data'!U83</f>
        <v>0</v>
      </c>
      <c r="Z83" s="28">
        <f>'Raw data'!V83</f>
        <v>0</v>
      </c>
      <c r="AA83" s="28">
        <f>'Raw data'!W83</f>
        <v>0</v>
      </c>
      <c r="AB83" s="28">
        <f>'Raw data'!X83</f>
        <v>0</v>
      </c>
      <c r="AC83" s="28">
        <f>'Raw data'!Y83</f>
        <v>0</v>
      </c>
      <c r="AD83" s="28">
        <f>'Raw data'!Z83</f>
        <v>0</v>
      </c>
      <c r="AE83" s="28">
        <f>'Raw data'!AA83</f>
        <v>0</v>
      </c>
      <c r="AF83" s="28">
        <f>'Raw data'!AB83</f>
        <v>0</v>
      </c>
      <c r="AG83" s="28">
        <f>'Raw data'!AC83</f>
        <v>0</v>
      </c>
      <c r="AH83" s="28">
        <f>'Raw data'!AD83</f>
        <v>0</v>
      </c>
      <c r="AI83" s="28">
        <f>'Raw data'!AE83</f>
        <v>0</v>
      </c>
      <c r="AJ83" s="28">
        <f>'Raw data'!AF83</f>
        <v>0</v>
      </c>
      <c r="AK83" s="28">
        <f>'Raw data'!AG83</f>
        <v>0</v>
      </c>
      <c r="AL83" s="28">
        <f>'Raw data'!AH83</f>
        <v>0</v>
      </c>
      <c r="AM83" s="28">
        <f>'Raw data'!AI83</f>
        <v>0</v>
      </c>
      <c r="AN83" s="28">
        <f>'Raw data'!AJ83</f>
        <v>0</v>
      </c>
      <c r="AO83" s="28">
        <f>'Raw data'!AK83</f>
        <v>0</v>
      </c>
      <c r="AP83" s="28">
        <f>'Raw data'!AL83</f>
        <v>0</v>
      </c>
      <c r="AQ83" s="28">
        <f>'Raw data'!AM83</f>
        <v>0</v>
      </c>
      <c r="AR83" s="26">
        <f>'Raw data'!AN83</f>
        <v>0</v>
      </c>
      <c r="AS83" s="26">
        <f>'Raw data'!AO83</f>
        <v>0</v>
      </c>
      <c r="AT83" s="26">
        <f>'Raw data'!AP83</f>
        <v>0</v>
      </c>
      <c r="AU83" s="26">
        <f>'Raw data'!AQ83</f>
        <v>0</v>
      </c>
      <c r="AV83" s="26">
        <f>'Raw data'!AR83</f>
        <v>0</v>
      </c>
      <c r="AW83" s="26">
        <f>'Raw data'!AS83</f>
        <v>0</v>
      </c>
    </row>
    <row r="84" spans="1:49" x14ac:dyDescent="0.3">
      <c r="A84" s="9">
        <f>'Raw data'!A84</f>
        <v>0</v>
      </c>
      <c r="B84" s="124"/>
      <c r="C84" s="125"/>
      <c r="D84" s="155"/>
      <c r="E84" s="28">
        <f>'Raw data'!C84</f>
        <v>0</v>
      </c>
      <c r="J84" s="29">
        <f>'Raw data'!H84</f>
        <v>0</v>
      </c>
      <c r="K84" s="28">
        <f>'Raw data'!I84</f>
        <v>0</v>
      </c>
      <c r="L84" s="28">
        <f>'Raw data'!J84</f>
        <v>0</v>
      </c>
      <c r="M84" s="28">
        <f>'Raw data'!K84</f>
        <v>0</v>
      </c>
      <c r="N84" s="28">
        <f>'Raw data'!L84</f>
        <v>0</v>
      </c>
      <c r="O84" s="28">
        <f>'Raw data'!M84</f>
        <v>0</v>
      </c>
      <c r="P84" s="28">
        <f>'Raw data'!N84</f>
        <v>0</v>
      </c>
      <c r="Q84" s="28">
        <f>'Raw data'!O84</f>
        <v>0</v>
      </c>
      <c r="R84" s="28">
        <f>'Raw data'!P84</f>
        <v>0</v>
      </c>
      <c r="S84" s="28">
        <f>'Raw data'!Q84</f>
        <v>0</v>
      </c>
      <c r="T84" s="28">
        <f>'Raw data'!R84</f>
        <v>0</v>
      </c>
      <c r="W84" s="28">
        <f>'Raw data'!S84</f>
        <v>0</v>
      </c>
      <c r="X84" s="28">
        <f>'Raw data'!T84</f>
        <v>0</v>
      </c>
      <c r="Y84" s="28">
        <f>'Raw data'!U84</f>
        <v>0</v>
      </c>
      <c r="Z84" s="28">
        <f>'Raw data'!V84</f>
        <v>0</v>
      </c>
      <c r="AA84" s="28">
        <f>'Raw data'!W84</f>
        <v>0</v>
      </c>
      <c r="AB84" s="28">
        <f>'Raw data'!X84</f>
        <v>0</v>
      </c>
      <c r="AC84" s="28">
        <f>'Raw data'!Y84</f>
        <v>0</v>
      </c>
      <c r="AD84" s="28">
        <f>'Raw data'!Z84</f>
        <v>0</v>
      </c>
      <c r="AE84" s="28">
        <f>'Raw data'!AA84</f>
        <v>0</v>
      </c>
      <c r="AF84" s="28">
        <f>'Raw data'!AB84</f>
        <v>0</v>
      </c>
      <c r="AG84" s="28">
        <f>'Raw data'!AC84</f>
        <v>0</v>
      </c>
      <c r="AH84" s="28">
        <f>'Raw data'!AD84</f>
        <v>0</v>
      </c>
      <c r="AI84" s="28">
        <f>'Raw data'!AE84</f>
        <v>0</v>
      </c>
      <c r="AJ84" s="28">
        <f>'Raw data'!AF84</f>
        <v>0</v>
      </c>
      <c r="AK84" s="28">
        <f>'Raw data'!AG84</f>
        <v>0</v>
      </c>
      <c r="AL84" s="28">
        <f>'Raw data'!AH84</f>
        <v>0</v>
      </c>
      <c r="AM84" s="28">
        <f>'Raw data'!AI84</f>
        <v>0</v>
      </c>
      <c r="AN84" s="28">
        <f>'Raw data'!AJ84</f>
        <v>0</v>
      </c>
      <c r="AO84" s="28">
        <f>'Raw data'!AK84</f>
        <v>0</v>
      </c>
      <c r="AP84" s="28">
        <f>'Raw data'!AL84</f>
        <v>0</v>
      </c>
      <c r="AQ84" s="28">
        <f>'Raw data'!AM84</f>
        <v>0</v>
      </c>
      <c r="AR84" s="26">
        <f>'Raw data'!AN84</f>
        <v>0</v>
      </c>
      <c r="AS84" s="26">
        <f>'Raw data'!AO84</f>
        <v>0</v>
      </c>
      <c r="AT84" s="26">
        <f>'Raw data'!AP84</f>
        <v>0</v>
      </c>
      <c r="AU84" s="26">
        <f>'Raw data'!AQ84</f>
        <v>0</v>
      </c>
      <c r="AV84" s="26">
        <f>'Raw data'!AR84</f>
        <v>0</v>
      </c>
      <c r="AW84" s="26">
        <f>'Raw data'!AS84</f>
        <v>0</v>
      </c>
    </row>
    <row r="85" spans="1:49" x14ac:dyDescent="0.3">
      <c r="A85" s="9">
        <f>'Raw data'!A85</f>
        <v>0</v>
      </c>
      <c r="B85" s="124"/>
      <c r="C85" s="125"/>
      <c r="D85" s="155"/>
      <c r="E85" s="28">
        <f>'Raw data'!C85</f>
        <v>0</v>
      </c>
      <c r="J85" s="29">
        <f>'Raw data'!H85</f>
        <v>0</v>
      </c>
      <c r="K85" s="28">
        <f>'Raw data'!I85</f>
        <v>0</v>
      </c>
      <c r="L85" s="28">
        <f>'Raw data'!J85</f>
        <v>0</v>
      </c>
      <c r="M85" s="28">
        <f>'Raw data'!K85</f>
        <v>0</v>
      </c>
      <c r="N85" s="28">
        <f>'Raw data'!L85</f>
        <v>0</v>
      </c>
      <c r="O85" s="28">
        <f>'Raw data'!M85</f>
        <v>0</v>
      </c>
      <c r="P85" s="28">
        <f>'Raw data'!N85</f>
        <v>0</v>
      </c>
      <c r="Q85" s="28">
        <f>'Raw data'!O85</f>
        <v>0</v>
      </c>
      <c r="R85" s="28">
        <f>'Raw data'!P85</f>
        <v>0</v>
      </c>
      <c r="S85" s="28">
        <f>'Raw data'!Q85</f>
        <v>0</v>
      </c>
      <c r="T85" s="28">
        <f>'Raw data'!R85</f>
        <v>0</v>
      </c>
      <c r="W85" s="28">
        <f>'Raw data'!S85</f>
        <v>0</v>
      </c>
      <c r="X85" s="28">
        <f>'Raw data'!T85</f>
        <v>0</v>
      </c>
      <c r="Y85" s="28">
        <f>'Raw data'!U85</f>
        <v>0</v>
      </c>
      <c r="Z85" s="28">
        <f>'Raw data'!V85</f>
        <v>0</v>
      </c>
      <c r="AA85" s="28">
        <f>'Raw data'!W85</f>
        <v>0</v>
      </c>
      <c r="AB85" s="28">
        <f>'Raw data'!X85</f>
        <v>0</v>
      </c>
      <c r="AC85" s="28">
        <f>'Raw data'!Y85</f>
        <v>0</v>
      </c>
      <c r="AD85" s="28">
        <f>'Raw data'!Z85</f>
        <v>0</v>
      </c>
      <c r="AE85" s="28">
        <f>'Raw data'!AA85</f>
        <v>0</v>
      </c>
      <c r="AF85" s="28">
        <f>'Raw data'!AB85</f>
        <v>0</v>
      </c>
      <c r="AG85" s="28">
        <f>'Raw data'!AC85</f>
        <v>0</v>
      </c>
      <c r="AH85" s="28">
        <f>'Raw data'!AD85</f>
        <v>0</v>
      </c>
      <c r="AI85" s="28">
        <f>'Raw data'!AE85</f>
        <v>0</v>
      </c>
      <c r="AJ85" s="28">
        <f>'Raw data'!AF85</f>
        <v>0</v>
      </c>
      <c r="AK85" s="28">
        <f>'Raw data'!AG85</f>
        <v>0</v>
      </c>
      <c r="AL85" s="28">
        <f>'Raw data'!AH85</f>
        <v>0</v>
      </c>
      <c r="AM85" s="28">
        <f>'Raw data'!AI85</f>
        <v>0</v>
      </c>
      <c r="AN85" s="28">
        <f>'Raw data'!AJ85</f>
        <v>0</v>
      </c>
      <c r="AO85" s="28">
        <f>'Raw data'!AK85</f>
        <v>0</v>
      </c>
      <c r="AP85" s="28">
        <f>'Raw data'!AL85</f>
        <v>0</v>
      </c>
      <c r="AQ85" s="28">
        <f>'Raw data'!AM85</f>
        <v>0</v>
      </c>
      <c r="AR85" s="26">
        <f>'Raw data'!AN85</f>
        <v>0</v>
      </c>
      <c r="AS85" s="26">
        <f>'Raw data'!AO85</f>
        <v>0</v>
      </c>
      <c r="AT85" s="26">
        <f>'Raw data'!AP85</f>
        <v>0</v>
      </c>
      <c r="AU85" s="26">
        <f>'Raw data'!AQ85</f>
        <v>0</v>
      </c>
      <c r="AV85" s="26">
        <f>'Raw data'!AR85</f>
        <v>0</v>
      </c>
      <c r="AW85" s="26">
        <f>'Raw data'!AS85</f>
        <v>0</v>
      </c>
    </row>
    <row r="86" spans="1:49" x14ac:dyDescent="0.3">
      <c r="A86" s="9">
        <f>'Raw data'!A86</f>
        <v>0</v>
      </c>
      <c r="B86" s="124"/>
      <c r="C86" s="125"/>
      <c r="D86" s="155"/>
      <c r="E86" s="28">
        <f>'Raw data'!C86</f>
        <v>0</v>
      </c>
      <c r="J86" s="29">
        <f>'Raw data'!H86</f>
        <v>0</v>
      </c>
      <c r="K86" s="28">
        <f>'Raw data'!I86</f>
        <v>0</v>
      </c>
      <c r="L86" s="28">
        <f>'Raw data'!J86</f>
        <v>0</v>
      </c>
      <c r="M86" s="28">
        <f>'Raw data'!K86</f>
        <v>0</v>
      </c>
      <c r="N86" s="28">
        <f>'Raw data'!L86</f>
        <v>0</v>
      </c>
      <c r="O86" s="28">
        <f>'Raw data'!M86</f>
        <v>0</v>
      </c>
      <c r="P86" s="28">
        <f>'Raw data'!N86</f>
        <v>0</v>
      </c>
      <c r="Q86" s="28">
        <f>'Raw data'!O86</f>
        <v>0</v>
      </c>
      <c r="R86" s="28">
        <f>'Raw data'!P86</f>
        <v>0</v>
      </c>
      <c r="S86" s="28">
        <f>'Raw data'!Q86</f>
        <v>0</v>
      </c>
      <c r="T86" s="28">
        <f>'Raw data'!R86</f>
        <v>0</v>
      </c>
      <c r="W86" s="28">
        <f>'Raw data'!S86</f>
        <v>0</v>
      </c>
      <c r="X86" s="28">
        <f>'Raw data'!T86</f>
        <v>0</v>
      </c>
      <c r="Y86" s="28">
        <f>'Raw data'!U86</f>
        <v>0</v>
      </c>
      <c r="Z86" s="28">
        <f>'Raw data'!V86</f>
        <v>0</v>
      </c>
      <c r="AA86" s="28">
        <f>'Raw data'!W86</f>
        <v>0</v>
      </c>
      <c r="AB86" s="28">
        <f>'Raw data'!X86</f>
        <v>0</v>
      </c>
      <c r="AC86" s="28">
        <f>'Raw data'!Y86</f>
        <v>0</v>
      </c>
      <c r="AD86" s="28">
        <f>'Raw data'!Z86</f>
        <v>0</v>
      </c>
      <c r="AE86" s="28">
        <f>'Raw data'!AA86</f>
        <v>0</v>
      </c>
      <c r="AF86" s="28">
        <f>'Raw data'!AB86</f>
        <v>0</v>
      </c>
      <c r="AG86" s="28">
        <f>'Raw data'!AC86</f>
        <v>0</v>
      </c>
      <c r="AH86" s="28">
        <f>'Raw data'!AD86</f>
        <v>0</v>
      </c>
      <c r="AI86" s="28">
        <f>'Raw data'!AE86</f>
        <v>0</v>
      </c>
      <c r="AJ86" s="28">
        <f>'Raw data'!AF86</f>
        <v>0</v>
      </c>
      <c r="AK86" s="28">
        <f>'Raw data'!AG86</f>
        <v>0</v>
      </c>
      <c r="AL86" s="28">
        <f>'Raw data'!AH86</f>
        <v>0</v>
      </c>
      <c r="AM86" s="28">
        <f>'Raw data'!AI86</f>
        <v>0</v>
      </c>
      <c r="AN86" s="28">
        <f>'Raw data'!AJ86</f>
        <v>0</v>
      </c>
      <c r="AO86" s="28">
        <f>'Raw data'!AK86</f>
        <v>0</v>
      </c>
      <c r="AP86" s="28">
        <f>'Raw data'!AL86</f>
        <v>0</v>
      </c>
      <c r="AQ86" s="28">
        <f>'Raw data'!AM86</f>
        <v>0</v>
      </c>
      <c r="AR86" s="26">
        <f>'Raw data'!AN86</f>
        <v>0</v>
      </c>
      <c r="AS86" s="26">
        <f>'Raw data'!AO86</f>
        <v>0</v>
      </c>
      <c r="AT86" s="26">
        <f>'Raw data'!AP86</f>
        <v>0</v>
      </c>
      <c r="AU86" s="26">
        <f>'Raw data'!AQ86</f>
        <v>0</v>
      </c>
      <c r="AV86" s="26">
        <f>'Raw data'!AR86</f>
        <v>0</v>
      </c>
      <c r="AW86" s="26">
        <f>'Raw data'!AS86</f>
        <v>0</v>
      </c>
    </row>
    <row r="87" spans="1:49" x14ac:dyDescent="0.3">
      <c r="A87" s="9">
        <f>'Raw data'!A87</f>
        <v>0</v>
      </c>
      <c r="B87" s="124"/>
      <c r="C87" s="125"/>
      <c r="D87" s="155"/>
      <c r="E87" s="28">
        <f>'Raw data'!C87</f>
        <v>0</v>
      </c>
      <c r="J87" s="29">
        <f>'Raw data'!H87</f>
        <v>0</v>
      </c>
      <c r="K87" s="28">
        <f>'Raw data'!I87</f>
        <v>0</v>
      </c>
      <c r="L87" s="28">
        <f>'Raw data'!J87</f>
        <v>0</v>
      </c>
      <c r="M87" s="28">
        <f>'Raw data'!K87</f>
        <v>0</v>
      </c>
      <c r="N87" s="28">
        <f>'Raw data'!L87</f>
        <v>0</v>
      </c>
      <c r="O87" s="28">
        <f>'Raw data'!M87</f>
        <v>0</v>
      </c>
      <c r="P87" s="28">
        <f>'Raw data'!N87</f>
        <v>0</v>
      </c>
      <c r="Q87" s="28">
        <f>'Raw data'!O87</f>
        <v>0</v>
      </c>
      <c r="R87" s="28">
        <f>'Raw data'!P87</f>
        <v>0</v>
      </c>
      <c r="S87" s="28">
        <f>'Raw data'!Q87</f>
        <v>0</v>
      </c>
      <c r="T87" s="28">
        <f>'Raw data'!R87</f>
        <v>0</v>
      </c>
      <c r="W87" s="28">
        <f>'Raw data'!S87</f>
        <v>0</v>
      </c>
      <c r="X87" s="28">
        <f>'Raw data'!T87</f>
        <v>0</v>
      </c>
      <c r="Y87" s="28">
        <f>'Raw data'!U87</f>
        <v>0</v>
      </c>
      <c r="Z87" s="28">
        <f>'Raw data'!V87</f>
        <v>0</v>
      </c>
      <c r="AA87" s="28">
        <f>'Raw data'!W87</f>
        <v>0</v>
      </c>
      <c r="AB87" s="28">
        <f>'Raw data'!X87</f>
        <v>0</v>
      </c>
      <c r="AC87" s="28">
        <f>'Raw data'!Y87</f>
        <v>0</v>
      </c>
      <c r="AD87" s="28">
        <f>'Raw data'!Z87</f>
        <v>0</v>
      </c>
      <c r="AE87" s="28">
        <f>'Raw data'!AA87</f>
        <v>0</v>
      </c>
      <c r="AF87" s="28">
        <f>'Raw data'!AB87</f>
        <v>0</v>
      </c>
      <c r="AG87" s="28">
        <f>'Raw data'!AC87</f>
        <v>0</v>
      </c>
      <c r="AH87" s="28">
        <f>'Raw data'!AD87</f>
        <v>0</v>
      </c>
      <c r="AI87" s="28">
        <f>'Raw data'!AE87</f>
        <v>0</v>
      </c>
      <c r="AJ87" s="28">
        <f>'Raw data'!AF87</f>
        <v>0</v>
      </c>
      <c r="AK87" s="28">
        <f>'Raw data'!AG87</f>
        <v>0</v>
      </c>
      <c r="AL87" s="28">
        <f>'Raw data'!AH87</f>
        <v>0</v>
      </c>
      <c r="AM87" s="28">
        <f>'Raw data'!AI87</f>
        <v>0</v>
      </c>
      <c r="AN87" s="28">
        <f>'Raw data'!AJ87</f>
        <v>0</v>
      </c>
      <c r="AO87" s="28">
        <f>'Raw data'!AK87</f>
        <v>0</v>
      </c>
      <c r="AP87" s="28">
        <f>'Raw data'!AL87</f>
        <v>0</v>
      </c>
      <c r="AQ87" s="28">
        <f>'Raw data'!AM87</f>
        <v>0</v>
      </c>
      <c r="AR87" s="26">
        <f>'Raw data'!AN87</f>
        <v>0</v>
      </c>
      <c r="AS87" s="26">
        <f>'Raw data'!AO87</f>
        <v>0</v>
      </c>
      <c r="AT87" s="26">
        <f>'Raw data'!AP87</f>
        <v>0</v>
      </c>
      <c r="AU87" s="26">
        <f>'Raw data'!AQ87</f>
        <v>0</v>
      </c>
      <c r="AV87" s="26">
        <f>'Raw data'!AR87</f>
        <v>0</v>
      </c>
      <c r="AW87" s="26">
        <f>'Raw data'!AS87</f>
        <v>0</v>
      </c>
    </row>
    <row r="88" spans="1:49" x14ac:dyDescent="0.3">
      <c r="A88" s="9">
        <f>'Raw data'!A88</f>
        <v>0</v>
      </c>
      <c r="B88" s="124"/>
      <c r="C88" s="125"/>
      <c r="D88" s="155"/>
      <c r="E88" s="28">
        <f>'Raw data'!C88</f>
        <v>0</v>
      </c>
      <c r="J88" s="29">
        <f>'Raw data'!H88</f>
        <v>0</v>
      </c>
      <c r="K88" s="28">
        <f>'Raw data'!I88</f>
        <v>0</v>
      </c>
      <c r="L88" s="28">
        <f>'Raw data'!J88</f>
        <v>0</v>
      </c>
      <c r="M88" s="28">
        <f>'Raw data'!K88</f>
        <v>0</v>
      </c>
      <c r="N88" s="28">
        <f>'Raw data'!L88</f>
        <v>0</v>
      </c>
      <c r="O88" s="28">
        <f>'Raw data'!M88</f>
        <v>0</v>
      </c>
      <c r="P88" s="28">
        <f>'Raw data'!N88</f>
        <v>0</v>
      </c>
      <c r="Q88" s="28">
        <f>'Raw data'!O88</f>
        <v>0</v>
      </c>
      <c r="R88" s="28">
        <f>'Raw data'!P88</f>
        <v>0</v>
      </c>
      <c r="S88" s="28">
        <f>'Raw data'!Q88</f>
        <v>0</v>
      </c>
      <c r="T88" s="28">
        <f>'Raw data'!R88</f>
        <v>0</v>
      </c>
      <c r="W88" s="28">
        <f>'Raw data'!S88</f>
        <v>0</v>
      </c>
      <c r="X88" s="28">
        <f>'Raw data'!T88</f>
        <v>0</v>
      </c>
      <c r="Y88" s="28">
        <f>'Raw data'!U88</f>
        <v>0</v>
      </c>
      <c r="Z88" s="28">
        <f>'Raw data'!V88</f>
        <v>0</v>
      </c>
      <c r="AA88" s="28">
        <f>'Raw data'!W88</f>
        <v>0</v>
      </c>
      <c r="AB88" s="28">
        <f>'Raw data'!X88</f>
        <v>0</v>
      </c>
      <c r="AC88" s="28">
        <f>'Raw data'!Y88</f>
        <v>0</v>
      </c>
      <c r="AD88" s="28">
        <f>'Raw data'!Z88</f>
        <v>0</v>
      </c>
      <c r="AE88" s="28">
        <f>'Raw data'!AA88</f>
        <v>0</v>
      </c>
      <c r="AF88" s="28">
        <f>'Raw data'!AB88</f>
        <v>0</v>
      </c>
      <c r="AG88" s="28">
        <f>'Raw data'!AC88</f>
        <v>0</v>
      </c>
      <c r="AH88" s="28">
        <f>'Raw data'!AD88</f>
        <v>0</v>
      </c>
      <c r="AI88" s="28">
        <f>'Raw data'!AE88</f>
        <v>0</v>
      </c>
      <c r="AJ88" s="28">
        <f>'Raw data'!AF88</f>
        <v>0</v>
      </c>
      <c r="AK88" s="28">
        <f>'Raw data'!AG88</f>
        <v>0</v>
      </c>
      <c r="AL88" s="28">
        <f>'Raw data'!AH88</f>
        <v>0</v>
      </c>
      <c r="AM88" s="28">
        <f>'Raw data'!AI88</f>
        <v>0</v>
      </c>
      <c r="AN88" s="28">
        <f>'Raw data'!AJ88</f>
        <v>0</v>
      </c>
      <c r="AO88" s="28">
        <f>'Raw data'!AK88</f>
        <v>0</v>
      </c>
      <c r="AP88" s="28">
        <f>'Raw data'!AL88</f>
        <v>0</v>
      </c>
      <c r="AQ88" s="28">
        <f>'Raw data'!AM88</f>
        <v>0</v>
      </c>
      <c r="AR88" s="26">
        <f>'Raw data'!AN88</f>
        <v>0</v>
      </c>
      <c r="AS88" s="26">
        <f>'Raw data'!AO88</f>
        <v>0</v>
      </c>
      <c r="AT88" s="26">
        <f>'Raw data'!AP88</f>
        <v>0</v>
      </c>
      <c r="AU88" s="26">
        <f>'Raw data'!AQ88</f>
        <v>0</v>
      </c>
      <c r="AV88" s="26">
        <f>'Raw data'!AR88</f>
        <v>0</v>
      </c>
      <c r="AW88" s="26">
        <f>'Raw data'!AS88</f>
        <v>0</v>
      </c>
    </row>
    <row r="89" spans="1:49" x14ac:dyDescent="0.3">
      <c r="A89" s="9">
        <f>'Raw data'!A89</f>
        <v>0</v>
      </c>
      <c r="B89" s="124"/>
      <c r="C89" s="125"/>
      <c r="D89" s="155"/>
      <c r="E89" s="28">
        <f>'Raw data'!C89</f>
        <v>0</v>
      </c>
      <c r="J89" s="29">
        <f>'Raw data'!H89</f>
        <v>0</v>
      </c>
      <c r="K89" s="28">
        <f>'Raw data'!I89</f>
        <v>0</v>
      </c>
      <c r="L89" s="28">
        <f>'Raw data'!J89</f>
        <v>0</v>
      </c>
      <c r="M89" s="28">
        <f>'Raw data'!K89</f>
        <v>0</v>
      </c>
      <c r="N89" s="28">
        <f>'Raw data'!L89</f>
        <v>0</v>
      </c>
      <c r="O89" s="28">
        <f>'Raw data'!M89</f>
        <v>0</v>
      </c>
      <c r="P89" s="28">
        <f>'Raw data'!N89</f>
        <v>0</v>
      </c>
      <c r="Q89" s="28">
        <f>'Raw data'!O89</f>
        <v>0</v>
      </c>
      <c r="R89" s="28">
        <f>'Raw data'!P89</f>
        <v>0</v>
      </c>
      <c r="S89" s="28">
        <f>'Raw data'!Q89</f>
        <v>0</v>
      </c>
      <c r="T89" s="28">
        <f>'Raw data'!R89</f>
        <v>0</v>
      </c>
      <c r="W89" s="28">
        <f>'Raw data'!S89</f>
        <v>0</v>
      </c>
      <c r="X89" s="28">
        <f>'Raw data'!T89</f>
        <v>0</v>
      </c>
      <c r="Y89" s="28">
        <f>'Raw data'!U89</f>
        <v>0</v>
      </c>
      <c r="Z89" s="28">
        <f>'Raw data'!V89</f>
        <v>0</v>
      </c>
      <c r="AA89" s="28">
        <f>'Raw data'!W89</f>
        <v>0</v>
      </c>
      <c r="AB89" s="28">
        <f>'Raw data'!X89</f>
        <v>0</v>
      </c>
      <c r="AC89" s="28">
        <f>'Raw data'!Y89</f>
        <v>0</v>
      </c>
      <c r="AD89" s="28">
        <f>'Raw data'!Z89</f>
        <v>0</v>
      </c>
      <c r="AE89" s="28">
        <f>'Raw data'!AA89</f>
        <v>0</v>
      </c>
      <c r="AF89" s="28">
        <f>'Raw data'!AB89</f>
        <v>0</v>
      </c>
      <c r="AG89" s="28">
        <f>'Raw data'!AC89</f>
        <v>0</v>
      </c>
      <c r="AH89" s="28">
        <f>'Raw data'!AD89</f>
        <v>0</v>
      </c>
      <c r="AI89" s="28">
        <f>'Raw data'!AE89</f>
        <v>0</v>
      </c>
      <c r="AJ89" s="28">
        <f>'Raw data'!AF89</f>
        <v>0</v>
      </c>
      <c r="AK89" s="28">
        <f>'Raw data'!AG89</f>
        <v>0</v>
      </c>
      <c r="AL89" s="28">
        <f>'Raw data'!AH89</f>
        <v>0</v>
      </c>
      <c r="AM89" s="28">
        <f>'Raw data'!AI89</f>
        <v>0</v>
      </c>
      <c r="AN89" s="28">
        <f>'Raw data'!AJ89</f>
        <v>0</v>
      </c>
      <c r="AO89" s="28">
        <f>'Raw data'!AK89</f>
        <v>0</v>
      </c>
      <c r="AP89" s="28">
        <f>'Raw data'!AL89</f>
        <v>0</v>
      </c>
      <c r="AQ89" s="28">
        <f>'Raw data'!AM89</f>
        <v>0</v>
      </c>
      <c r="AR89" s="26">
        <f>'Raw data'!AN89</f>
        <v>0</v>
      </c>
      <c r="AS89" s="26">
        <f>'Raw data'!AO89</f>
        <v>0</v>
      </c>
      <c r="AT89" s="26">
        <f>'Raw data'!AP89</f>
        <v>0</v>
      </c>
      <c r="AU89" s="26">
        <f>'Raw data'!AQ89</f>
        <v>0</v>
      </c>
      <c r="AV89" s="26">
        <f>'Raw data'!AR89</f>
        <v>0</v>
      </c>
      <c r="AW89" s="26">
        <f>'Raw data'!AS89</f>
        <v>0</v>
      </c>
    </row>
    <row r="90" spans="1:49" x14ac:dyDescent="0.3">
      <c r="A90" s="9">
        <f>'Raw data'!A90</f>
        <v>0</v>
      </c>
      <c r="B90" s="124"/>
      <c r="C90" s="125"/>
      <c r="D90" s="155"/>
      <c r="E90" s="28">
        <f>'Raw data'!C90</f>
        <v>0</v>
      </c>
      <c r="J90" s="29">
        <f>'Raw data'!H90</f>
        <v>0</v>
      </c>
      <c r="K90" s="28">
        <f>'Raw data'!I90</f>
        <v>0</v>
      </c>
      <c r="L90" s="28">
        <f>'Raw data'!J90</f>
        <v>0</v>
      </c>
      <c r="M90" s="28">
        <f>'Raw data'!K90</f>
        <v>0</v>
      </c>
      <c r="N90" s="28">
        <f>'Raw data'!L90</f>
        <v>0</v>
      </c>
      <c r="O90" s="28">
        <f>'Raw data'!M90</f>
        <v>0</v>
      </c>
      <c r="P90" s="28">
        <f>'Raw data'!N90</f>
        <v>0</v>
      </c>
      <c r="Q90" s="28">
        <f>'Raw data'!O90</f>
        <v>0</v>
      </c>
      <c r="R90" s="28">
        <f>'Raw data'!P90</f>
        <v>0</v>
      </c>
      <c r="S90" s="28">
        <f>'Raw data'!Q90</f>
        <v>0</v>
      </c>
      <c r="T90" s="28">
        <f>'Raw data'!R90</f>
        <v>0</v>
      </c>
      <c r="W90" s="28">
        <f>'Raw data'!S90</f>
        <v>0</v>
      </c>
      <c r="X90" s="28">
        <f>'Raw data'!T90</f>
        <v>0</v>
      </c>
      <c r="Y90" s="28">
        <f>'Raw data'!U90</f>
        <v>0</v>
      </c>
      <c r="Z90" s="28">
        <f>'Raw data'!V90</f>
        <v>0</v>
      </c>
      <c r="AA90" s="28">
        <f>'Raw data'!W90</f>
        <v>0</v>
      </c>
      <c r="AB90" s="28">
        <f>'Raw data'!X90</f>
        <v>0</v>
      </c>
      <c r="AC90" s="28">
        <f>'Raw data'!Y90</f>
        <v>0</v>
      </c>
      <c r="AD90" s="28">
        <f>'Raw data'!Z90</f>
        <v>0</v>
      </c>
      <c r="AE90" s="28">
        <f>'Raw data'!AA90</f>
        <v>0</v>
      </c>
      <c r="AF90" s="28">
        <f>'Raw data'!AB90</f>
        <v>0</v>
      </c>
      <c r="AG90" s="28">
        <f>'Raw data'!AC90</f>
        <v>0</v>
      </c>
      <c r="AH90" s="28">
        <f>'Raw data'!AD90</f>
        <v>0</v>
      </c>
      <c r="AI90" s="28">
        <f>'Raw data'!AE90</f>
        <v>0</v>
      </c>
      <c r="AJ90" s="28">
        <f>'Raw data'!AF90</f>
        <v>0</v>
      </c>
      <c r="AK90" s="28">
        <f>'Raw data'!AG90</f>
        <v>0</v>
      </c>
      <c r="AL90" s="28">
        <f>'Raw data'!AH90</f>
        <v>0</v>
      </c>
      <c r="AM90" s="28">
        <f>'Raw data'!AI90</f>
        <v>0</v>
      </c>
      <c r="AN90" s="28">
        <f>'Raw data'!AJ90</f>
        <v>0</v>
      </c>
      <c r="AO90" s="28">
        <f>'Raw data'!AK90</f>
        <v>0</v>
      </c>
      <c r="AP90" s="28">
        <f>'Raw data'!AL90</f>
        <v>0</v>
      </c>
      <c r="AQ90" s="28">
        <f>'Raw data'!AM90</f>
        <v>0</v>
      </c>
      <c r="AR90" s="26">
        <f>'Raw data'!AN90</f>
        <v>0</v>
      </c>
      <c r="AS90" s="26">
        <f>'Raw data'!AO90</f>
        <v>0</v>
      </c>
      <c r="AT90" s="26">
        <f>'Raw data'!AP90</f>
        <v>0</v>
      </c>
      <c r="AU90" s="26">
        <f>'Raw data'!AQ90</f>
        <v>0</v>
      </c>
      <c r="AV90" s="26">
        <f>'Raw data'!AR90</f>
        <v>0</v>
      </c>
      <c r="AW90" s="26">
        <f>'Raw data'!AS90</f>
        <v>0</v>
      </c>
    </row>
    <row r="91" spans="1:49" x14ac:dyDescent="0.3">
      <c r="A91" s="9">
        <f>'Raw data'!A91</f>
        <v>0</v>
      </c>
      <c r="B91" s="124"/>
      <c r="C91" s="125"/>
      <c r="D91" s="155"/>
      <c r="E91" s="28">
        <f>'Raw data'!C91</f>
        <v>0</v>
      </c>
      <c r="J91" s="29">
        <f>'Raw data'!H91</f>
        <v>0</v>
      </c>
      <c r="K91" s="28">
        <f>'Raw data'!I91</f>
        <v>0</v>
      </c>
      <c r="L91" s="28">
        <f>'Raw data'!J91</f>
        <v>0</v>
      </c>
      <c r="M91" s="28">
        <f>'Raw data'!K91</f>
        <v>0</v>
      </c>
      <c r="N91" s="28">
        <f>'Raw data'!L91</f>
        <v>0</v>
      </c>
      <c r="O91" s="28">
        <f>'Raw data'!M91</f>
        <v>0</v>
      </c>
      <c r="P91" s="28">
        <f>'Raw data'!N91</f>
        <v>0</v>
      </c>
      <c r="Q91" s="28">
        <f>'Raw data'!O91</f>
        <v>0</v>
      </c>
      <c r="R91" s="28">
        <f>'Raw data'!P91</f>
        <v>0</v>
      </c>
      <c r="S91" s="28">
        <f>'Raw data'!Q91</f>
        <v>0</v>
      </c>
      <c r="T91" s="28">
        <f>'Raw data'!R91</f>
        <v>0</v>
      </c>
      <c r="W91" s="28">
        <f>'Raw data'!S91</f>
        <v>0</v>
      </c>
      <c r="X91" s="28">
        <f>'Raw data'!T91</f>
        <v>0</v>
      </c>
      <c r="Y91" s="28">
        <f>'Raw data'!U91</f>
        <v>0</v>
      </c>
      <c r="Z91" s="28">
        <f>'Raw data'!V91</f>
        <v>0</v>
      </c>
      <c r="AA91" s="28">
        <f>'Raw data'!W91</f>
        <v>0</v>
      </c>
      <c r="AB91" s="28">
        <f>'Raw data'!X91</f>
        <v>0</v>
      </c>
      <c r="AC91" s="28">
        <f>'Raw data'!Y91</f>
        <v>0</v>
      </c>
      <c r="AD91" s="28">
        <f>'Raw data'!Z91</f>
        <v>0</v>
      </c>
      <c r="AE91" s="28">
        <f>'Raw data'!AA91</f>
        <v>0</v>
      </c>
      <c r="AF91" s="28">
        <f>'Raw data'!AB91</f>
        <v>0</v>
      </c>
      <c r="AG91" s="28">
        <f>'Raw data'!AC91</f>
        <v>0</v>
      </c>
      <c r="AH91" s="28">
        <f>'Raw data'!AD91</f>
        <v>0</v>
      </c>
      <c r="AI91" s="28">
        <f>'Raw data'!AE91</f>
        <v>0</v>
      </c>
      <c r="AJ91" s="28">
        <f>'Raw data'!AF91</f>
        <v>0</v>
      </c>
      <c r="AK91" s="28">
        <f>'Raw data'!AG91</f>
        <v>0</v>
      </c>
      <c r="AL91" s="28">
        <f>'Raw data'!AH91</f>
        <v>0</v>
      </c>
      <c r="AM91" s="28">
        <f>'Raw data'!AI91</f>
        <v>0</v>
      </c>
      <c r="AN91" s="28">
        <f>'Raw data'!AJ91</f>
        <v>0</v>
      </c>
      <c r="AO91" s="28">
        <f>'Raw data'!AK91</f>
        <v>0</v>
      </c>
      <c r="AP91" s="28">
        <f>'Raw data'!AL91</f>
        <v>0</v>
      </c>
      <c r="AQ91" s="28">
        <f>'Raw data'!AM91</f>
        <v>0</v>
      </c>
      <c r="AR91" s="26">
        <f>'Raw data'!AN91</f>
        <v>0</v>
      </c>
      <c r="AS91" s="26">
        <f>'Raw data'!AO91</f>
        <v>0</v>
      </c>
      <c r="AT91" s="26">
        <f>'Raw data'!AP91</f>
        <v>0</v>
      </c>
      <c r="AU91" s="26">
        <f>'Raw data'!AQ91</f>
        <v>0</v>
      </c>
      <c r="AV91" s="26">
        <f>'Raw data'!AR91</f>
        <v>0</v>
      </c>
      <c r="AW91" s="26">
        <f>'Raw data'!AS91</f>
        <v>0</v>
      </c>
    </row>
    <row r="92" spans="1:49" x14ac:dyDescent="0.3">
      <c r="A92" s="9">
        <f>'Raw data'!A92</f>
        <v>0</v>
      </c>
      <c r="B92" s="124"/>
      <c r="C92" s="125"/>
      <c r="D92" s="155"/>
      <c r="E92" s="28">
        <f>'Raw data'!C92</f>
        <v>0</v>
      </c>
      <c r="J92" s="29">
        <f>'Raw data'!H92</f>
        <v>0</v>
      </c>
      <c r="K92" s="28">
        <f>'Raw data'!I92</f>
        <v>0</v>
      </c>
      <c r="L92" s="28">
        <f>'Raw data'!J92</f>
        <v>0</v>
      </c>
      <c r="M92" s="28">
        <f>'Raw data'!K92</f>
        <v>0</v>
      </c>
      <c r="N92" s="28">
        <f>'Raw data'!L92</f>
        <v>0</v>
      </c>
      <c r="O92" s="28">
        <f>'Raw data'!M92</f>
        <v>0</v>
      </c>
      <c r="P92" s="28">
        <f>'Raw data'!N92</f>
        <v>0</v>
      </c>
      <c r="Q92" s="28">
        <f>'Raw data'!O92</f>
        <v>0</v>
      </c>
      <c r="R92" s="28">
        <f>'Raw data'!P92</f>
        <v>0</v>
      </c>
      <c r="S92" s="28">
        <f>'Raw data'!Q92</f>
        <v>0</v>
      </c>
      <c r="T92" s="28">
        <f>'Raw data'!R92</f>
        <v>0</v>
      </c>
      <c r="W92" s="28">
        <f>'Raw data'!S92</f>
        <v>0</v>
      </c>
      <c r="X92" s="28">
        <f>'Raw data'!T92</f>
        <v>0</v>
      </c>
      <c r="Y92" s="28">
        <f>'Raw data'!U92</f>
        <v>0</v>
      </c>
      <c r="Z92" s="28">
        <f>'Raw data'!V92</f>
        <v>0</v>
      </c>
      <c r="AA92" s="28">
        <f>'Raw data'!W92</f>
        <v>0</v>
      </c>
      <c r="AB92" s="28">
        <f>'Raw data'!X92</f>
        <v>0</v>
      </c>
      <c r="AC92" s="28">
        <f>'Raw data'!Y92</f>
        <v>0</v>
      </c>
      <c r="AD92" s="28">
        <f>'Raw data'!Z92</f>
        <v>0</v>
      </c>
      <c r="AE92" s="28">
        <f>'Raw data'!AA92</f>
        <v>0</v>
      </c>
      <c r="AF92" s="28">
        <f>'Raw data'!AB92</f>
        <v>0</v>
      </c>
      <c r="AG92" s="28">
        <f>'Raw data'!AC92</f>
        <v>0</v>
      </c>
      <c r="AH92" s="28">
        <f>'Raw data'!AD92</f>
        <v>0</v>
      </c>
      <c r="AI92" s="28">
        <f>'Raw data'!AE92</f>
        <v>0</v>
      </c>
      <c r="AJ92" s="28">
        <f>'Raw data'!AF92</f>
        <v>0</v>
      </c>
      <c r="AK92" s="28">
        <f>'Raw data'!AG92</f>
        <v>0</v>
      </c>
      <c r="AL92" s="28">
        <f>'Raw data'!AH92</f>
        <v>0</v>
      </c>
      <c r="AM92" s="28">
        <f>'Raw data'!AI92</f>
        <v>0</v>
      </c>
      <c r="AN92" s="28">
        <f>'Raw data'!AJ92</f>
        <v>0</v>
      </c>
      <c r="AO92" s="28">
        <f>'Raw data'!AK92</f>
        <v>0</v>
      </c>
      <c r="AP92" s="28">
        <f>'Raw data'!AL92</f>
        <v>0</v>
      </c>
      <c r="AQ92" s="28">
        <f>'Raw data'!AM92</f>
        <v>0</v>
      </c>
      <c r="AR92" s="26">
        <f>'Raw data'!AN92</f>
        <v>0</v>
      </c>
      <c r="AS92" s="26">
        <f>'Raw data'!AO92</f>
        <v>0</v>
      </c>
      <c r="AT92" s="26">
        <f>'Raw data'!AP92</f>
        <v>0</v>
      </c>
      <c r="AU92" s="26">
        <f>'Raw data'!AQ92</f>
        <v>0</v>
      </c>
      <c r="AV92" s="26">
        <f>'Raw data'!AR92</f>
        <v>0</v>
      </c>
      <c r="AW92" s="26">
        <f>'Raw data'!AS92</f>
        <v>0</v>
      </c>
    </row>
    <row r="93" spans="1:49" x14ac:dyDescent="0.3">
      <c r="A93" s="9">
        <f>'Raw data'!A93</f>
        <v>0</v>
      </c>
      <c r="B93" s="124"/>
      <c r="C93" s="125"/>
      <c r="D93" s="155"/>
      <c r="E93" s="28">
        <f>'Raw data'!C93</f>
        <v>0</v>
      </c>
      <c r="J93" s="29">
        <f>'Raw data'!H93</f>
        <v>0</v>
      </c>
      <c r="K93" s="28">
        <f>'Raw data'!I93</f>
        <v>0</v>
      </c>
      <c r="L93" s="28">
        <f>'Raw data'!J93</f>
        <v>0</v>
      </c>
      <c r="M93" s="28">
        <f>'Raw data'!K93</f>
        <v>0</v>
      </c>
      <c r="N93" s="28">
        <f>'Raw data'!L93</f>
        <v>0</v>
      </c>
      <c r="O93" s="28">
        <f>'Raw data'!M93</f>
        <v>0</v>
      </c>
      <c r="P93" s="28">
        <f>'Raw data'!N93</f>
        <v>0</v>
      </c>
      <c r="Q93" s="28">
        <f>'Raw data'!O93</f>
        <v>0</v>
      </c>
      <c r="R93" s="28">
        <f>'Raw data'!P93</f>
        <v>0</v>
      </c>
      <c r="S93" s="28">
        <f>'Raw data'!Q93</f>
        <v>0</v>
      </c>
      <c r="T93" s="28">
        <f>'Raw data'!R93</f>
        <v>0</v>
      </c>
      <c r="W93" s="28">
        <f>'Raw data'!S93</f>
        <v>0</v>
      </c>
      <c r="X93" s="28">
        <f>'Raw data'!T93</f>
        <v>0</v>
      </c>
      <c r="Y93" s="28">
        <f>'Raw data'!U93</f>
        <v>0</v>
      </c>
      <c r="Z93" s="28">
        <f>'Raw data'!V93</f>
        <v>0</v>
      </c>
      <c r="AA93" s="28">
        <f>'Raw data'!W93</f>
        <v>0</v>
      </c>
      <c r="AB93" s="28">
        <f>'Raw data'!X93</f>
        <v>0</v>
      </c>
      <c r="AC93" s="28">
        <f>'Raw data'!Y93</f>
        <v>0</v>
      </c>
      <c r="AD93" s="28">
        <f>'Raw data'!Z93</f>
        <v>0</v>
      </c>
      <c r="AE93" s="28">
        <f>'Raw data'!AA93</f>
        <v>0</v>
      </c>
      <c r="AF93" s="28">
        <f>'Raw data'!AB93</f>
        <v>0</v>
      </c>
      <c r="AG93" s="28">
        <f>'Raw data'!AC93</f>
        <v>0</v>
      </c>
      <c r="AH93" s="28">
        <f>'Raw data'!AD93</f>
        <v>0</v>
      </c>
      <c r="AI93" s="28">
        <f>'Raw data'!AE93</f>
        <v>0</v>
      </c>
      <c r="AJ93" s="28">
        <f>'Raw data'!AF93</f>
        <v>0</v>
      </c>
      <c r="AK93" s="28">
        <f>'Raw data'!AG93</f>
        <v>0</v>
      </c>
      <c r="AL93" s="28">
        <f>'Raw data'!AH93</f>
        <v>0</v>
      </c>
      <c r="AM93" s="28">
        <f>'Raw data'!AI93</f>
        <v>0</v>
      </c>
      <c r="AN93" s="28">
        <f>'Raw data'!AJ93</f>
        <v>0</v>
      </c>
      <c r="AO93" s="28">
        <f>'Raw data'!AK93</f>
        <v>0</v>
      </c>
      <c r="AP93" s="28">
        <f>'Raw data'!AL93</f>
        <v>0</v>
      </c>
      <c r="AQ93" s="28">
        <f>'Raw data'!AM93</f>
        <v>0</v>
      </c>
      <c r="AR93" s="26">
        <f>'Raw data'!AN93</f>
        <v>0</v>
      </c>
      <c r="AS93" s="26">
        <f>'Raw data'!AO93</f>
        <v>0</v>
      </c>
      <c r="AT93" s="26">
        <f>'Raw data'!AP93</f>
        <v>0</v>
      </c>
      <c r="AU93" s="26">
        <f>'Raw data'!AQ93</f>
        <v>0</v>
      </c>
      <c r="AV93" s="26">
        <f>'Raw data'!AR93</f>
        <v>0</v>
      </c>
      <c r="AW93" s="26">
        <f>'Raw data'!AS93</f>
        <v>0</v>
      </c>
    </row>
    <row r="94" spans="1:49" x14ac:dyDescent="0.3">
      <c r="A94" s="9">
        <f>'Raw data'!A94</f>
        <v>0</v>
      </c>
      <c r="B94" s="124"/>
      <c r="C94" s="125"/>
      <c r="D94" s="155"/>
      <c r="E94" s="28">
        <f>'Raw data'!C94</f>
        <v>0</v>
      </c>
      <c r="J94" s="29">
        <f>'Raw data'!H94</f>
        <v>0</v>
      </c>
      <c r="K94" s="28">
        <f>'Raw data'!I94</f>
        <v>0</v>
      </c>
      <c r="L94" s="28">
        <f>'Raw data'!J94</f>
        <v>0</v>
      </c>
      <c r="M94" s="28">
        <f>'Raw data'!K94</f>
        <v>0</v>
      </c>
      <c r="N94" s="28">
        <f>'Raw data'!L94</f>
        <v>0</v>
      </c>
      <c r="O94" s="28">
        <f>'Raw data'!M94</f>
        <v>0</v>
      </c>
      <c r="P94" s="28">
        <f>'Raw data'!N94</f>
        <v>0</v>
      </c>
      <c r="Q94" s="28">
        <f>'Raw data'!O94</f>
        <v>0</v>
      </c>
      <c r="R94" s="28">
        <f>'Raw data'!P94</f>
        <v>0</v>
      </c>
      <c r="S94" s="28">
        <f>'Raw data'!Q94</f>
        <v>0</v>
      </c>
      <c r="T94" s="28">
        <f>'Raw data'!R94</f>
        <v>0</v>
      </c>
      <c r="W94" s="28">
        <f>'Raw data'!S94</f>
        <v>0</v>
      </c>
      <c r="X94" s="28">
        <f>'Raw data'!T94</f>
        <v>0</v>
      </c>
      <c r="Y94" s="28">
        <f>'Raw data'!U94</f>
        <v>0</v>
      </c>
      <c r="Z94" s="28">
        <f>'Raw data'!V94</f>
        <v>0</v>
      </c>
      <c r="AA94" s="28">
        <f>'Raw data'!W94</f>
        <v>0</v>
      </c>
      <c r="AB94" s="28">
        <f>'Raw data'!X94</f>
        <v>0</v>
      </c>
      <c r="AC94" s="28">
        <f>'Raw data'!Y94</f>
        <v>0</v>
      </c>
      <c r="AD94" s="28">
        <f>'Raw data'!Z94</f>
        <v>0</v>
      </c>
      <c r="AE94" s="28">
        <f>'Raw data'!AA94</f>
        <v>0</v>
      </c>
      <c r="AF94" s="28">
        <f>'Raw data'!AB94</f>
        <v>0</v>
      </c>
      <c r="AG94" s="28">
        <f>'Raw data'!AC94</f>
        <v>0</v>
      </c>
      <c r="AH94" s="28">
        <f>'Raw data'!AD94</f>
        <v>0</v>
      </c>
      <c r="AI94" s="28">
        <f>'Raw data'!AE94</f>
        <v>0</v>
      </c>
      <c r="AJ94" s="28">
        <f>'Raw data'!AF94</f>
        <v>0</v>
      </c>
      <c r="AK94" s="28">
        <f>'Raw data'!AG94</f>
        <v>0</v>
      </c>
      <c r="AL94" s="28">
        <f>'Raw data'!AH94</f>
        <v>0</v>
      </c>
      <c r="AM94" s="28">
        <f>'Raw data'!AI94</f>
        <v>0</v>
      </c>
      <c r="AN94" s="28">
        <f>'Raw data'!AJ94</f>
        <v>0</v>
      </c>
      <c r="AO94" s="28">
        <f>'Raw data'!AK94</f>
        <v>0</v>
      </c>
      <c r="AP94" s="28">
        <f>'Raw data'!AL94</f>
        <v>0</v>
      </c>
      <c r="AQ94" s="28">
        <f>'Raw data'!AM94</f>
        <v>0</v>
      </c>
      <c r="AR94" s="26">
        <f>'Raw data'!AN94</f>
        <v>0</v>
      </c>
      <c r="AS94" s="26">
        <f>'Raw data'!AO94</f>
        <v>0</v>
      </c>
      <c r="AT94" s="26">
        <f>'Raw data'!AP94</f>
        <v>0</v>
      </c>
      <c r="AU94" s="26">
        <f>'Raw data'!AQ94</f>
        <v>0</v>
      </c>
      <c r="AV94" s="26">
        <f>'Raw data'!AR94</f>
        <v>0</v>
      </c>
      <c r="AW94" s="26">
        <f>'Raw data'!AS94</f>
        <v>0</v>
      </c>
    </row>
    <row r="95" spans="1:49" x14ac:dyDescent="0.3">
      <c r="A95" s="9">
        <f>'Raw data'!A95</f>
        <v>0</v>
      </c>
      <c r="B95" s="124"/>
      <c r="C95" s="125"/>
      <c r="D95" s="155"/>
      <c r="E95" s="28">
        <f>'Raw data'!C95</f>
        <v>0</v>
      </c>
      <c r="J95" s="29">
        <f>'Raw data'!H95</f>
        <v>0</v>
      </c>
      <c r="K95" s="28">
        <f>'Raw data'!I95</f>
        <v>0</v>
      </c>
      <c r="L95" s="28">
        <f>'Raw data'!J95</f>
        <v>0</v>
      </c>
      <c r="M95" s="28">
        <f>'Raw data'!K95</f>
        <v>0</v>
      </c>
      <c r="N95" s="28">
        <f>'Raw data'!L95</f>
        <v>0</v>
      </c>
      <c r="O95" s="28">
        <f>'Raw data'!M95</f>
        <v>0</v>
      </c>
      <c r="P95" s="28">
        <f>'Raw data'!N95</f>
        <v>0</v>
      </c>
      <c r="Q95" s="28">
        <f>'Raw data'!O95</f>
        <v>0</v>
      </c>
      <c r="R95" s="28">
        <f>'Raw data'!P95</f>
        <v>0</v>
      </c>
      <c r="S95" s="28">
        <f>'Raw data'!Q95</f>
        <v>0</v>
      </c>
      <c r="T95" s="28">
        <f>'Raw data'!R95</f>
        <v>0</v>
      </c>
      <c r="W95" s="28">
        <f>'Raw data'!S95</f>
        <v>0</v>
      </c>
      <c r="X95" s="28">
        <f>'Raw data'!T95</f>
        <v>0</v>
      </c>
      <c r="Y95" s="28">
        <f>'Raw data'!U95</f>
        <v>0</v>
      </c>
      <c r="Z95" s="28">
        <f>'Raw data'!V95</f>
        <v>0</v>
      </c>
      <c r="AA95" s="28">
        <f>'Raw data'!W95</f>
        <v>0</v>
      </c>
      <c r="AB95" s="28">
        <f>'Raw data'!X95</f>
        <v>0</v>
      </c>
      <c r="AC95" s="28">
        <f>'Raw data'!Y95</f>
        <v>0</v>
      </c>
      <c r="AD95" s="28">
        <f>'Raw data'!Z95</f>
        <v>0</v>
      </c>
      <c r="AE95" s="28">
        <f>'Raw data'!AA95</f>
        <v>0</v>
      </c>
      <c r="AF95" s="28">
        <f>'Raw data'!AB95</f>
        <v>0</v>
      </c>
      <c r="AG95" s="28">
        <f>'Raw data'!AC95</f>
        <v>0</v>
      </c>
      <c r="AH95" s="28">
        <f>'Raw data'!AD95</f>
        <v>0</v>
      </c>
      <c r="AI95" s="28">
        <f>'Raw data'!AE95</f>
        <v>0</v>
      </c>
      <c r="AJ95" s="28">
        <f>'Raw data'!AF95</f>
        <v>0</v>
      </c>
      <c r="AK95" s="28">
        <f>'Raw data'!AG95</f>
        <v>0</v>
      </c>
      <c r="AL95" s="28">
        <f>'Raw data'!AH95</f>
        <v>0</v>
      </c>
      <c r="AM95" s="28">
        <f>'Raw data'!AI95</f>
        <v>0</v>
      </c>
      <c r="AN95" s="28">
        <f>'Raw data'!AJ95</f>
        <v>0</v>
      </c>
      <c r="AO95" s="28">
        <f>'Raw data'!AK95</f>
        <v>0</v>
      </c>
      <c r="AP95" s="28">
        <f>'Raw data'!AL95</f>
        <v>0</v>
      </c>
      <c r="AQ95" s="28">
        <f>'Raw data'!AM95</f>
        <v>0</v>
      </c>
      <c r="AR95" s="26">
        <f>'Raw data'!AN95</f>
        <v>0</v>
      </c>
      <c r="AS95" s="26">
        <f>'Raw data'!AO95</f>
        <v>0</v>
      </c>
      <c r="AT95" s="26">
        <f>'Raw data'!AP95</f>
        <v>0</v>
      </c>
      <c r="AU95" s="26">
        <f>'Raw data'!AQ95</f>
        <v>0</v>
      </c>
      <c r="AV95" s="26">
        <f>'Raw data'!AR95</f>
        <v>0</v>
      </c>
      <c r="AW95" s="26">
        <f>'Raw data'!AS95</f>
        <v>0</v>
      </c>
    </row>
    <row r="96" spans="1:49" x14ac:dyDescent="0.3">
      <c r="A96" s="9">
        <f>'Raw data'!A96</f>
        <v>0</v>
      </c>
      <c r="B96" s="124"/>
      <c r="C96" s="125"/>
      <c r="D96" s="155"/>
      <c r="E96" s="28">
        <f>'Raw data'!C96</f>
        <v>0</v>
      </c>
      <c r="J96" s="29">
        <f>'Raw data'!H96</f>
        <v>0</v>
      </c>
      <c r="K96" s="28">
        <f>'Raw data'!I96</f>
        <v>0</v>
      </c>
      <c r="L96" s="28">
        <f>'Raw data'!J96</f>
        <v>0</v>
      </c>
      <c r="M96" s="28">
        <f>'Raw data'!K96</f>
        <v>0</v>
      </c>
      <c r="N96" s="28">
        <f>'Raw data'!L96</f>
        <v>0</v>
      </c>
      <c r="O96" s="28">
        <f>'Raw data'!M96</f>
        <v>0</v>
      </c>
      <c r="P96" s="28">
        <f>'Raw data'!N96</f>
        <v>0</v>
      </c>
      <c r="Q96" s="28">
        <f>'Raw data'!O96</f>
        <v>0</v>
      </c>
      <c r="R96" s="28">
        <f>'Raw data'!P96</f>
        <v>0</v>
      </c>
      <c r="S96" s="28">
        <f>'Raw data'!Q96</f>
        <v>0</v>
      </c>
      <c r="T96" s="28">
        <f>'Raw data'!R96</f>
        <v>0</v>
      </c>
      <c r="W96" s="28">
        <f>'Raw data'!S96</f>
        <v>0</v>
      </c>
      <c r="X96" s="28">
        <f>'Raw data'!T96</f>
        <v>0</v>
      </c>
      <c r="Y96" s="28">
        <f>'Raw data'!U96</f>
        <v>0</v>
      </c>
      <c r="Z96" s="28">
        <f>'Raw data'!V96</f>
        <v>0</v>
      </c>
      <c r="AA96" s="28">
        <f>'Raw data'!W96</f>
        <v>0</v>
      </c>
      <c r="AB96" s="28">
        <f>'Raw data'!X96</f>
        <v>0</v>
      </c>
      <c r="AC96" s="28">
        <f>'Raw data'!Y96</f>
        <v>0</v>
      </c>
      <c r="AD96" s="28">
        <f>'Raw data'!Z96</f>
        <v>0</v>
      </c>
      <c r="AE96" s="28">
        <f>'Raw data'!AA96</f>
        <v>0</v>
      </c>
      <c r="AF96" s="28">
        <f>'Raw data'!AB96</f>
        <v>0</v>
      </c>
      <c r="AG96" s="28">
        <f>'Raw data'!AC96</f>
        <v>0</v>
      </c>
      <c r="AH96" s="28">
        <f>'Raw data'!AD96</f>
        <v>0</v>
      </c>
      <c r="AI96" s="28">
        <f>'Raw data'!AE96</f>
        <v>0</v>
      </c>
      <c r="AJ96" s="28">
        <f>'Raw data'!AF96</f>
        <v>0</v>
      </c>
      <c r="AK96" s="28">
        <f>'Raw data'!AG96</f>
        <v>0</v>
      </c>
      <c r="AL96" s="28">
        <f>'Raw data'!AH96</f>
        <v>0</v>
      </c>
      <c r="AM96" s="28">
        <f>'Raw data'!AI96</f>
        <v>0</v>
      </c>
      <c r="AN96" s="28">
        <f>'Raw data'!AJ96</f>
        <v>0</v>
      </c>
      <c r="AO96" s="28">
        <f>'Raw data'!AK96</f>
        <v>0</v>
      </c>
      <c r="AP96" s="28">
        <f>'Raw data'!AL96</f>
        <v>0</v>
      </c>
      <c r="AQ96" s="28">
        <f>'Raw data'!AM96</f>
        <v>0</v>
      </c>
      <c r="AR96" s="26">
        <f>'Raw data'!AN96</f>
        <v>0</v>
      </c>
      <c r="AS96" s="26">
        <f>'Raw data'!AO96</f>
        <v>0</v>
      </c>
      <c r="AT96" s="26">
        <f>'Raw data'!AP96</f>
        <v>0</v>
      </c>
      <c r="AU96" s="26">
        <f>'Raw data'!AQ96</f>
        <v>0</v>
      </c>
      <c r="AV96" s="26">
        <f>'Raw data'!AR96</f>
        <v>0</v>
      </c>
      <c r="AW96" s="26">
        <f>'Raw data'!AS96</f>
        <v>0</v>
      </c>
    </row>
    <row r="97" spans="1:49" x14ac:dyDescent="0.3">
      <c r="A97" s="9">
        <f>'Raw data'!A97</f>
        <v>0</v>
      </c>
      <c r="B97" s="124"/>
      <c r="C97" s="125"/>
      <c r="D97" s="155"/>
      <c r="E97" s="28">
        <f>'Raw data'!C97</f>
        <v>0</v>
      </c>
      <c r="J97" s="29">
        <f>'Raw data'!H97</f>
        <v>0</v>
      </c>
      <c r="K97" s="28">
        <f>'Raw data'!I97</f>
        <v>0</v>
      </c>
      <c r="L97" s="28">
        <f>'Raw data'!J97</f>
        <v>0</v>
      </c>
      <c r="M97" s="28">
        <f>'Raw data'!K97</f>
        <v>0</v>
      </c>
      <c r="N97" s="28">
        <f>'Raw data'!L97</f>
        <v>0</v>
      </c>
      <c r="O97" s="28">
        <f>'Raw data'!M97</f>
        <v>0</v>
      </c>
      <c r="P97" s="28">
        <f>'Raw data'!N97</f>
        <v>0</v>
      </c>
      <c r="Q97" s="28">
        <f>'Raw data'!O97</f>
        <v>0</v>
      </c>
      <c r="R97" s="28">
        <f>'Raw data'!P97</f>
        <v>0</v>
      </c>
      <c r="S97" s="28">
        <f>'Raw data'!Q97</f>
        <v>0</v>
      </c>
      <c r="T97" s="28">
        <f>'Raw data'!R97</f>
        <v>0</v>
      </c>
      <c r="W97" s="28">
        <f>'Raw data'!S97</f>
        <v>0</v>
      </c>
      <c r="X97" s="28">
        <f>'Raw data'!T97</f>
        <v>0</v>
      </c>
      <c r="Y97" s="28">
        <f>'Raw data'!U97</f>
        <v>0</v>
      </c>
      <c r="Z97" s="28">
        <f>'Raw data'!V97</f>
        <v>0</v>
      </c>
      <c r="AA97" s="28">
        <f>'Raw data'!W97</f>
        <v>0</v>
      </c>
      <c r="AB97" s="28">
        <f>'Raw data'!X97</f>
        <v>0</v>
      </c>
      <c r="AC97" s="28">
        <f>'Raw data'!Y97</f>
        <v>0</v>
      </c>
      <c r="AD97" s="28">
        <f>'Raw data'!Z97</f>
        <v>0</v>
      </c>
      <c r="AE97" s="28">
        <f>'Raw data'!AA97</f>
        <v>0</v>
      </c>
      <c r="AF97" s="28">
        <f>'Raw data'!AB97</f>
        <v>0</v>
      </c>
      <c r="AG97" s="28">
        <f>'Raw data'!AC97</f>
        <v>0</v>
      </c>
      <c r="AH97" s="28">
        <f>'Raw data'!AD97</f>
        <v>0</v>
      </c>
      <c r="AI97" s="28">
        <f>'Raw data'!AE97</f>
        <v>0</v>
      </c>
      <c r="AJ97" s="28">
        <f>'Raw data'!AF97</f>
        <v>0</v>
      </c>
      <c r="AK97" s="28">
        <f>'Raw data'!AG97</f>
        <v>0</v>
      </c>
      <c r="AL97" s="28">
        <f>'Raw data'!AH97</f>
        <v>0</v>
      </c>
      <c r="AM97" s="28">
        <f>'Raw data'!AI97</f>
        <v>0</v>
      </c>
      <c r="AN97" s="28">
        <f>'Raw data'!AJ97</f>
        <v>0</v>
      </c>
      <c r="AO97" s="28">
        <f>'Raw data'!AK97</f>
        <v>0</v>
      </c>
      <c r="AP97" s="28">
        <f>'Raw data'!AL97</f>
        <v>0</v>
      </c>
      <c r="AQ97" s="28">
        <f>'Raw data'!AM97</f>
        <v>0</v>
      </c>
      <c r="AR97" s="26">
        <f>'Raw data'!AN97</f>
        <v>0</v>
      </c>
      <c r="AS97" s="26">
        <f>'Raw data'!AO97</f>
        <v>0</v>
      </c>
      <c r="AT97" s="26">
        <f>'Raw data'!AP97</f>
        <v>0</v>
      </c>
      <c r="AU97" s="26">
        <f>'Raw data'!AQ97</f>
        <v>0</v>
      </c>
      <c r="AV97" s="26">
        <f>'Raw data'!AR97</f>
        <v>0</v>
      </c>
      <c r="AW97" s="26">
        <f>'Raw data'!AS97</f>
        <v>0</v>
      </c>
    </row>
    <row r="98" spans="1:49" x14ac:dyDescent="0.3">
      <c r="A98" s="9">
        <f>'Raw data'!A98</f>
        <v>0</v>
      </c>
      <c r="B98" s="124"/>
      <c r="C98" s="125"/>
      <c r="D98" s="155"/>
      <c r="E98" s="28">
        <f>'Raw data'!C98</f>
        <v>0</v>
      </c>
      <c r="J98" s="29">
        <f>'Raw data'!H98</f>
        <v>0</v>
      </c>
      <c r="K98" s="28">
        <f>'Raw data'!I98</f>
        <v>0</v>
      </c>
      <c r="L98" s="28">
        <f>'Raw data'!J98</f>
        <v>0</v>
      </c>
      <c r="M98" s="28">
        <f>'Raw data'!K98</f>
        <v>0</v>
      </c>
      <c r="N98" s="28">
        <f>'Raw data'!L98</f>
        <v>0</v>
      </c>
      <c r="O98" s="28">
        <f>'Raw data'!M98</f>
        <v>0</v>
      </c>
      <c r="P98" s="28">
        <f>'Raw data'!N98</f>
        <v>0</v>
      </c>
      <c r="Q98" s="28">
        <f>'Raw data'!O98</f>
        <v>0</v>
      </c>
      <c r="R98" s="28">
        <f>'Raw data'!P98</f>
        <v>0</v>
      </c>
      <c r="S98" s="28">
        <f>'Raw data'!Q98</f>
        <v>0</v>
      </c>
      <c r="T98" s="28">
        <f>'Raw data'!R98</f>
        <v>0</v>
      </c>
      <c r="W98" s="28">
        <f>'Raw data'!S98</f>
        <v>0</v>
      </c>
      <c r="X98" s="28">
        <f>'Raw data'!T98</f>
        <v>0</v>
      </c>
      <c r="Y98" s="28">
        <f>'Raw data'!U98</f>
        <v>0</v>
      </c>
      <c r="Z98" s="28">
        <f>'Raw data'!V98</f>
        <v>0</v>
      </c>
      <c r="AA98" s="28">
        <f>'Raw data'!W98</f>
        <v>0</v>
      </c>
      <c r="AB98" s="28">
        <f>'Raw data'!X98</f>
        <v>0</v>
      </c>
      <c r="AC98" s="28">
        <f>'Raw data'!Y98</f>
        <v>0</v>
      </c>
      <c r="AD98" s="28">
        <f>'Raw data'!Z98</f>
        <v>0</v>
      </c>
      <c r="AE98" s="28">
        <f>'Raw data'!AA98</f>
        <v>0</v>
      </c>
      <c r="AF98" s="28">
        <f>'Raw data'!AB98</f>
        <v>0</v>
      </c>
      <c r="AG98" s="28">
        <f>'Raw data'!AC98</f>
        <v>0</v>
      </c>
      <c r="AH98" s="28">
        <f>'Raw data'!AD98</f>
        <v>0</v>
      </c>
      <c r="AI98" s="28">
        <f>'Raw data'!AE98</f>
        <v>0</v>
      </c>
      <c r="AJ98" s="28">
        <f>'Raw data'!AF98</f>
        <v>0</v>
      </c>
      <c r="AK98" s="28">
        <f>'Raw data'!AG98</f>
        <v>0</v>
      </c>
      <c r="AL98" s="28">
        <f>'Raw data'!AH98</f>
        <v>0</v>
      </c>
      <c r="AM98" s="28">
        <f>'Raw data'!AI98</f>
        <v>0</v>
      </c>
      <c r="AN98" s="28">
        <f>'Raw data'!AJ98</f>
        <v>0</v>
      </c>
      <c r="AO98" s="28">
        <f>'Raw data'!AK98</f>
        <v>0</v>
      </c>
      <c r="AP98" s="28">
        <f>'Raw data'!AL98</f>
        <v>0</v>
      </c>
      <c r="AQ98" s="28">
        <f>'Raw data'!AM98</f>
        <v>0</v>
      </c>
      <c r="AR98" s="26">
        <f>'Raw data'!AN98</f>
        <v>0</v>
      </c>
      <c r="AS98" s="26">
        <f>'Raw data'!AO98</f>
        <v>0</v>
      </c>
      <c r="AT98" s="26">
        <f>'Raw data'!AP98</f>
        <v>0</v>
      </c>
      <c r="AU98" s="26">
        <f>'Raw data'!AQ98</f>
        <v>0</v>
      </c>
      <c r="AV98" s="26">
        <f>'Raw data'!AR98</f>
        <v>0</v>
      </c>
      <c r="AW98" s="26">
        <f>'Raw data'!AS98</f>
        <v>0</v>
      </c>
    </row>
    <row r="99" spans="1:49" x14ac:dyDescent="0.3">
      <c r="A99" s="9">
        <f>'Raw data'!A99</f>
        <v>0</v>
      </c>
      <c r="B99" s="124"/>
      <c r="C99" s="125"/>
      <c r="D99" s="155"/>
      <c r="E99" s="28">
        <f>'Raw data'!C99</f>
        <v>0</v>
      </c>
      <c r="J99" s="29">
        <f>'Raw data'!H99</f>
        <v>0</v>
      </c>
      <c r="K99" s="28">
        <f>'Raw data'!I99</f>
        <v>0</v>
      </c>
      <c r="L99" s="28">
        <f>'Raw data'!J99</f>
        <v>0</v>
      </c>
      <c r="M99" s="28">
        <f>'Raw data'!K99</f>
        <v>0</v>
      </c>
      <c r="N99" s="28">
        <f>'Raw data'!L99</f>
        <v>0</v>
      </c>
      <c r="O99" s="28">
        <f>'Raw data'!M99</f>
        <v>0</v>
      </c>
      <c r="P99" s="28">
        <f>'Raw data'!N99</f>
        <v>0</v>
      </c>
      <c r="Q99" s="28">
        <f>'Raw data'!O99</f>
        <v>0</v>
      </c>
      <c r="R99" s="28">
        <f>'Raw data'!P99</f>
        <v>0</v>
      </c>
      <c r="S99" s="28">
        <f>'Raw data'!Q99</f>
        <v>0</v>
      </c>
      <c r="T99" s="28">
        <f>'Raw data'!R99</f>
        <v>0</v>
      </c>
      <c r="W99" s="28">
        <f>'Raw data'!S99</f>
        <v>0</v>
      </c>
      <c r="X99" s="28">
        <f>'Raw data'!T99</f>
        <v>0</v>
      </c>
      <c r="Y99" s="28">
        <f>'Raw data'!U99</f>
        <v>0</v>
      </c>
      <c r="Z99" s="28">
        <f>'Raw data'!V99</f>
        <v>0</v>
      </c>
      <c r="AA99" s="28">
        <f>'Raw data'!W99</f>
        <v>0</v>
      </c>
      <c r="AB99" s="28">
        <f>'Raw data'!X99</f>
        <v>0</v>
      </c>
      <c r="AC99" s="28">
        <f>'Raw data'!Y99</f>
        <v>0</v>
      </c>
      <c r="AD99" s="28">
        <f>'Raw data'!Z99</f>
        <v>0</v>
      </c>
      <c r="AE99" s="28">
        <f>'Raw data'!AA99</f>
        <v>0</v>
      </c>
      <c r="AF99" s="28">
        <f>'Raw data'!AB99</f>
        <v>0</v>
      </c>
      <c r="AG99" s="28">
        <f>'Raw data'!AC99</f>
        <v>0</v>
      </c>
      <c r="AH99" s="28">
        <f>'Raw data'!AD99</f>
        <v>0</v>
      </c>
      <c r="AI99" s="28">
        <f>'Raw data'!AE99</f>
        <v>0</v>
      </c>
      <c r="AJ99" s="28">
        <f>'Raw data'!AF99</f>
        <v>0</v>
      </c>
      <c r="AK99" s="28">
        <f>'Raw data'!AG99</f>
        <v>0</v>
      </c>
      <c r="AL99" s="28">
        <f>'Raw data'!AH99</f>
        <v>0</v>
      </c>
      <c r="AM99" s="28">
        <f>'Raw data'!AI99</f>
        <v>0</v>
      </c>
      <c r="AN99" s="28">
        <f>'Raw data'!AJ99</f>
        <v>0</v>
      </c>
      <c r="AO99" s="28">
        <f>'Raw data'!AK99</f>
        <v>0</v>
      </c>
      <c r="AP99" s="28">
        <f>'Raw data'!AL99</f>
        <v>0</v>
      </c>
      <c r="AQ99" s="28">
        <f>'Raw data'!AM99</f>
        <v>0</v>
      </c>
      <c r="AR99" s="26">
        <f>'Raw data'!AN99</f>
        <v>0</v>
      </c>
      <c r="AS99" s="26">
        <f>'Raw data'!AO99</f>
        <v>0</v>
      </c>
      <c r="AT99" s="26">
        <f>'Raw data'!AP99</f>
        <v>0</v>
      </c>
      <c r="AU99" s="26">
        <f>'Raw data'!AQ99</f>
        <v>0</v>
      </c>
      <c r="AV99" s="26">
        <f>'Raw data'!AR99</f>
        <v>0</v>
      </c>
      <c r="AW99" s="26">
        <f>'Raw data'!AS99</f>
        <v>0</v>
      </c>
    </row>
    <row r="100" spans="1:49" x14ac:dyDescent="0.3">
      <c r="A100" s="9">
        <f>'Raw data'!A100</f>
        <v>0</v>
      </c>
      <c r="B100" s="124"/>
      <c r="C100" s="125"/>
      <c r="D100" s="155"/>
      <c r="E100" s="28">
        <f>'Raw data'!C100</f>
        <v>0</v>
      </c>
      <c r="J100" s="29">
        <f>'Raw data'!H100</f>
        <v>0</v>
      </c>
      <c r="K100" s="28">
        <f>'Raw data'!I100</f>
        <v>0</v>
      </c>
      <c r="L100" s="28">
        <f>'Raw data'!J100</f>
        <v>0</v>
      </c>
      <c r="M100" s="28">
        <f>'Raw data'!K100</f>
        <v>0</v>
      </c>
      <c r="N100" s="28">
        <f>'Raw data'!L100</f>
        <v>0</v>
      </c>
      <c r="O100" s="28">
        <f>'Raw data'!M100</f>
        <v>0</v>
      </c>
      <c r="P100" s="28">
        <f>'Raw data'!N100</f>
        <v>0</v>
      </c>
      <c r="Q100" s="28">
        <f>'Raw data'!O100</f>
        <v>0</v>
      </c>
      <c r="R100" s="28">
        <f>'Raw data'!P100</f>
        <v>0</v>
      </c>
      <c r="S100" s="28">
        <f>'Raw data'!Q100</f>
        <v>0</v>
      </c>
      <c r="T100" s="28">
        <f>'Raw data'!R100</f>
        <v>0</v>
      </c>
      <c r="W100" s="28">
        <f>'Raw data'!S100</f>
        <v>0</v>
      </c>
      <c r="X100" s="28">
        <f>'Raw data'!T100</f>
        <v>0</v>
      </c>
      <c r="Y100" s="28">
        <f>'Raw data'!U100</f>
        <v>0</v>
      </c>
      <c r="Z100" s="28">
        <f>'Raw data'!V100</f>
        <v>0</v>
      </c>
      <c r="AA100" s="28">
        <f>'Raw data'!W100</f>
        <v>0</v>
      </c>
      <c r="AB100" s="28">
        <f>'Raw data'!X100</f>
        <v>0</v>
      </c>
      <c r="AC100" s="28">
        <f>'Raw data'!Y100</f>
        <v>0</v>
      </c>
      <c r="AD100" s="28">
        <f>'Raw data'!Z100</f>
        <v>0</v>
      </c>
      <c r="AE100" s="28">
        <f>'Raw data'!AA100</f>
        <v>0</v>
      </c>
      <c r="AF100" s="28">
        <f>'Raw data'!AB100</f>
        <v>0</v>
      </c>
      <c r="AG100" s="28">
        <f>'Raw data'!AC100</f>
        <v>0</v>
      </c>
      <c r="AH100" s="28">
        <f>'Raw data'!AD100</f>
        <v>0</v>
      </c>
      <c r="AI100" s="28">
        <f>'Raw data'!AE100</f>
        <v>0</v>
      </c>
      <c r="AJ100" s="28">
        <f>'Raw data'!AF100</f>
        <v>0</v>
      </c>
      <c r="AK100" s="28">
        <f>'Raw data'!AG100</f>
        <v>0</v>
      </c>
      <c r="AL100" s="28">
        <f>'Raw data'!AH100</f>
        <v>0</v>
      </c>
      <c r="AM100" s="28">
        <f>'Raw data'!AI100</f>
        <v>0</v>
      </c>
      <c r="AN100" s="28">
        <f>'Raw data'!AJ100</f>
        <v>0</v>
      </c>
      <c r="AO100" s="28">
        <f>'Raw data'!AK100</f>
        <v>0</v>
      </c>
      <c r="AP100" s="28">
        <f>'Raw data'!AL100</f>
        <v>0</v>
      </c>
      <c r="AQ100" s="28">
        <f>'Raw data'!AM100</f>
        <v>0</v>
      </c>
      <c r="AR100" s="26">
        <f>'Raw data'!AN100</f>
        <v>0</v>
      </c>
      <c r="AS100" s="26">
        <f>'Raw data'!AO100</f>
        <v>0</v>
      </c>
      <c r="AT100" s="26">
        <f>'Raw data'!AP100</f>
        <v>0</v>
      </c>
      <c r="AU100" s="26">
        <f>'Raw data'!AQ100</f>
        <v>0</v>
      </c>
      <c r="AV100" s="26">
        <f>'Raw data'!AR100</f>
        <v>0</v>
      </c>
      <c r="AW100" s="26">
        <f>'Raw data'!AS100</f>
        <v>0</v>
      </c>
    </row>
  </sheetData>
  <mergeCells count="21">
    <mergeCell ref="B3:C3"/>
    <mergeCell ref="M4:N4"/>
    <mergeCell ref="O4:P4"/>
    <mergeCell ref="AE4:AH4"/>
    <mergeCell ref="AI4:AQ4"/>
    <mergeCell ref="Q4:U4"/>
    <mergeCell ref="E1:L1"/>
    <mergeCell ref="M1:P1"/>
    <mergeCell ref="Q1:W1"/>
    <mergeCell ref="Q2:W2"/>
    <mergeCell ref="B2:P2"/>
    <mergeCell ref="X1:Y1"/>
    <mergeCell ref="Z4:AD4"/>
    <mergeCell ref="X4:Y4"/>
    <mergeCell ref="AR2:AW2"/>
    <mergeCell ref="Z1:AH1"/>
    <mergeCell ref="AI1:AQ1"/>
    <mergeCell ref="AR1:AW1"/>
    <mergeCell ref="X2:AH2"/>
    <mergeCell ref="AI2:AQ2"/>
    <mergeCell ref="AR4:AW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Legend&amp;Background</vt:lpstr>
      <vt:lpstr>Raw data</vt:lpstr>
      <vt:lpstr>Calculations</vt:lpstr>
      <vt:lpstr>Finalized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Arbeit</dc:creator>
  <cp:lastModifiedBy>Steffen Arbeit</cp:lastModifiedBy>
  <dcterms:created xsi:type="dcterms:W3CDTF">2021-01-17T19:33:48Z</dcterms:created>
  <dcterms:modified xsi:type="dcterms:W3CDTF">2021-03-10T17:08:13Z</dcterms:modified>
</cp:coreProperties>
</file>