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3EEB68DB-ACEF-46F7-96F7-042226F3800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eaktor1_Reaktor2_Duplika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46" i="1" l="1"/>
  <c r="AA142" i="1"/>
  <c r="AA135" i="1"/>
  <c r="AA131" i="1"/>
  <c r="AA127" i="1"/>
  <c r="AA123" i="1"/>
  <c r="AA119" i="1"/>
  <c r="AA112" i="1"/>
  <c r="AA108" i="1"/>
  <c r="AA104" i="1"/>
  <c r="AA96" i="1"/>
  <c r="AA88" i="1"/>
  <c r="AA84" i="1"/>
  <c r="AA80" i="1"/>
  <c r="AA76" i="1"/>
  <c r="AA69" i="1"/>
  <c r="AA65" i="1"/>
  <c r="AA58" i="1"/>
  <c r="AA54" i="1"/>
  <c r="AA50" i="1"/>
  <c r="AA46" i="1"/>
  <c r="AA42" i="1"/>
  <c r="AA35" i="1"/>
  <c r="AA31" i="1"/>
  <c r="AA27" i="1"/>
  <c r="AA19" i="1"/>
  <c r="AA11" i="1"/>
  <c r="AA7" i="1"/>
  <c r="AA6" i="1"/>
  <c r="AA3" i="1"/>
  <c r="E125" i="1" l="1"/>
  <c r="E130" i="1"/>
  <c r="E131" i="1" s="1"/>
  <c r="E134" i="1" s="1"/>
  <c r="E135" i="1" s="1"/>
  <c r="E138" i="1" s="1"/>
  <c r="E141" i="1" s="1"/>
  <c r="T136" i="1"/>
  <c r="V136" i="1"/>
  <c r="AQ142" i="1"/>
  <c r="AQ145" i="1"/>
  <c r="AQ146" i="1"/>
  <c r="AQ149" i="1"/>
  <c r="AQ150" i="1"/>
  <c r="AQ153" i="1"/>
  <c r="AQ76" i="1" l="1"/>
  <c r="AQ73" i="1"/>
  <c r="AQ72" i="1"/>
  <c r="AQ69" i="1"/>
  <c r="AQ68" i="1"/>
  <c r="AQ65" i="1"/>
  <c r="V59" i="1" l="1"/>
  <c r="T59" i="1"/>
  <c r="E53" i="1" l="1"/>
  <c r="E54" i="1" s="1"/>
  <c r="E57" i="1" s="1"/>
  <c r="E58" i="1" s="1"/>
  <c r="E61" i="1" s="1"/>
  <c r="E64" i="1" s="1"/>
  <c r="E48" i="1" l="1"/>
</calcChain>
</file>

<file path=xl/sharedStrings.xml><?xml version="1.0" encoding="utf-8"?>
<sst xmlns="http://schemas.openxmlformats.org/spreadsheetml/2006/main" count="2839" uniqueCount="190">
  <si>
    <t>Bemerkung</t>
  </si>
  <si>
    <t>Datum</t>
  </si>
  <si>
    <t>x</t>
  </si>
  <si>
    <t>Vor Beschickung</t>
  </si>
  <si>
    <t>Nach Beschickung</t>
  </si>
  <si>
    <t>Notizen</t>
  </si>
  <si>
    <t>Wochentag</t>
  </si>
  <si>
    <t>Mi</t>
  </si>
  <si>
    <t>Nur Parameter</t>
  </si>
  <si>
    <t>Fr</t>
  </si>
  <si>
    <t>Mo</t>
  </si>
  <si>
    <r>
      <t>x</t>
    </r>
    <r>
      <rPr>
        <sz val="8"/>
        <color theme="1"/>
        <rFont val="Calibri"/>
        <family val="2"/>
        <scheme val="minor"/>
      </rPr>
      <t xml:space="preserve"> </t>
    </r>
  </si>
  <si>
    <t xml:space="preserve">x </t>
  </si>
  <si>
    <t>Backwashing</t>
  </si>
  <si>
    <t>pH Kalibrierung</t>
  </si>
  <si>
    <t>START</t>
  </si>
  <si>
    <t>Woche 1</t>
  </si>
  <si>
    <t>Woche 2</t>
  </si>
  <si>
    <t>Woche 3</t>
  </si>
  <si>
    <t>Woche 4</t>
  </si>
  <si>
    <t>Uhrzeit</t>
  </si>
  <si>
    <t>Beschickung früh, weil Reaktorfüllstand sehr sehr knapp</t>
  </si>
  <si>
    <t>Austausch von pH-Meter Flüssigkeit und destilliertem Wasser</t>
  </si>
  <si>
    <t>Beschickung mit 500 mL Konzentrat + 1000 mL extra (700 mL Nachklärung + 300 mL Konzentrat)</t>
  </si>
  <si>
    <t>Beschickung mit 500 mL Konzentrat + 250 mL extra (175 mL Nachklärung +75 mL Konzentrat) -&gt; ca. 25 mL gehen raus für FeedProbe</t>
  </si>
  <si>
    <t>&lt;0,01</t>
  </si>
  <si>
    <t>&lt; 0,10</t>
  </si>
  <si>
    <t>&lt; 0,01</t>
  </si>
  <si>
    <t>Luft abgesunken, auf 1,2 reguliert</t>
  </si>
  <si>
    <t>2 wöchiger Ryhthmus gestartet</t>
  </si>
  <si>
    <t>Luft sinkt immer ab, deshalb wieder auf 1,2 reguliert, außerdem Regulierung des Durchflusses wieder auf 120</t>
  </si>
  <si>
    <t>Da Luft immer absinkt -&gt; kontinuierlicher auf 1,5 deshalb wieder auf 1,5 geregelt</t>
  </si>
  <si>
    <t>Pumpe wieder an um 15:35</t>
  </si>
  <si>
    <t>Sa</t>
  </si>
  <si>
    <t>Schlauchschellen an Belüftung alle nachgezogen; kein Pfeifen mehr bei R1; Belüftung stabiler einstellbar</t>
  </si>
  <si>
    <t>R1 schäumt mehr als R2</t>
  </si>
  <si>
    <t>9:05: Magentrührer (MR) aus und Durchfluss auf 80 L/h; MR an und Durchfluss auf 101-120 gestellt</t>
  </si>
  <si>
    <t>Woche 7</t>
  </si>
  <si>
    <t>Woche 8</t>
  </si>
  <si>
    <t>&lt;0,10</t>
  </si>
  <si>
    <t>Luft hoch reguliert; Pumpe aus um 16:45 wegen Stromprüfung; Belüftung an</t>
  </si>
  <si>
    <t>&lt; 0,1</t>
  </si>
  <si>
    <t>Woche 11</t>
  </si>
  <si>
    <t>Woche 14</t>
  </si>
  <si>
    <t>Woche 15</t>
  </si>
  <si>
    <t>100 auf 120 geregelt</t>
  </si>
  <si>
    <t xml:space="preserve">Mo </t>
  </si>
  <si>
    <t>Durchfluss erst nach Beschickung wieder angepasst</t>
  </si>
  <si>
    <t>110-120</t>
  </si>
  <si>
    <t>1,3 auf 1,5</t>
  </si>
  <si>
    <t>minimales hochregel 14:30, 15:45 Austausch Magnetrührer, 16:30 und 17:05 minimales hochregeln Durchfluss</t>
  </si>
  <si>
    <t>1400-1450</t>
  </si>
  <si>
    <t>Woche 18</t>
  </si>
  <si>
    <t>Woche 19</t>
  </si>
  <si>
    <t>auf 100 L/h; trübes Fluid</t>
  </si>
  <si>
    <t>Luft nach unten reguliert,  Durchfluss von 160 L/H auf 120 L/h</t>
  </si>
  <si>
    <t>Magnetrüher wieder an gemacht</t>
  </si>
  <si>
    <t>MR runter geregelt</t>
  </si>
  <si>
    <t>Luft abgesunken, auf 1,5 reguliert</t>
  </si>
  <si>
    <t>von 110 L/h auf 120 L/h</t>
  </si>
  <si>
    <t>17:30: von 140 L/h auf 120 L/h;</t>
  </si>
  <si>
    <t>09:00: von 110 L/h auf 120 L/h;</t>
  </si>
  <si>
    <t>UMBAU ZU NITRI/DENITRI Phase 2 FBRs</t>
  </si>
  <si>
    <t>15:25: von 130 L/h auf 120 L/h;</t>
  </si>
  <si>
    <t>09:20: von 110 auf 120 L/h</t>
  </si>
  <si>
    <t>9:50: minimal hoch gestellt auf 120 L/h</t>
  </si>
  <si>
    <t>Magnetrührer erhöht; 15:50: von 110 auf 120 L/h</t>
  </si>
  <si>
    <t>9:30 minimal hochgeregelt auf 120 L/h</t>
  </si>
  <si>
    <t>03.02. 8:15: von 130 auf 120 L/h; 04.02. Belüftung nachgeregelt, 13:05 etwas runter geregelt auf 120 L/h</t>
  </si>
  <si>
    <t>Belüftung nachgeregelt; 9:30 von 110 auf 120 L/, 11:30 von 130 auf 120 L/h</t>
  </si>
  <si>
    <t>Pumpe vor Beschickung etwas hochgeregelt und nach Beschickung wieder runter</t>
  </si>
  <si>
    <t>Woche 20</t>
  </si>
  <si>
    <t>Backwashing und Ph-Meter Kalibrierung</t>
  </si>
  <si>
    <t>130 -&gt; 120</t>
  </si>
  <si>
    <t>Beobachtung: mehr Biofilm in R1 (siehe Bilder), auch an Durchflussmesser, Rezirkkolben und im Reaktor zum Licht hin  10.02: 8:50 110 auf 120 L/h</t>
  </si>
  <si>
    <t>9:25: 110 auf 120 l/h</t>
  </si>
  <si>
    <t>13:40 from 130 to 120 l/h; 16:00 slightly increased again</t>
  </si>
  <si>
    <t xml:space="preserve">am Do 7.8: Durchfluss reduziert von 140L/h auf 120 L/h </t>
  </si>
  <si>
    <t>14.10: 1100 ml</t>
  </si>
  <si>
    <t>14.10: von 140 L/h auf 120 L/h; am 15.110. Durchfluss etwas runter geregelt</t>
  </si>
  <si>
    <t>Nachreglung der Luft, Magnetrührer runter geregelt; 16:30 Durchfluss von 140 auf 120</t>
  </si>
  <si>
    <t>16:30: etwas runter geregelt auf 120 L/h</t>
  </si>
  <si>
    <t>von 110 auf 120 L/h, MR runter geregelt; 16:00 Durchfluss wieder etwas runter geregelt</t>
  </si>
  <si>
    <t xml:space="preserve">9:30: von 100 L/h auf 120 L/h </t>
  </si>
  <si>
    <t>etwas Flüssigkeit im Überlaufbehälrt; noch übrig von der Vorwoche oder neu?</t>
  </si>
  <si>
    <t>9:40: Durchfluss etwas hochgeregelt</t>
  </si>
  <si>
    <t>ca. 30 ml aus Überlaufbehälter nach Filtern (Metall (200µm) und Papier (5-8 µm)) zurück in R1; MR rührt schneller als bei R2, leichter Strudel; 23.12: Durchfluss von 110 auf 120 L/h</t>
  </si>
  <si>
    <t>1450-1500</t>
  </si>
  <si>
    <t>MR R1 etwas schneller als bei R2 + Biomasse an Seite des Rezirkulationskolbens</t>
  </si>
  <si>
    <t>9:30: 110 auf 120 L/h; 15:00 Belüftung nachgeregelt</t>
  </si>
  <si>
    <t>MR etwas höher gestellt</t>
  </si>
  <si>
    <t xml:space="preserve"> MR hoch geregelt: 17:30 von 110 auf 120 L/h</t>
  </si>
  <si>
    <t>am 1.2. 9:20: von 110 auf 120 L/h; 2.2.: Überlaufbehälter: 5,5 bis 6 ml mit Pipette entnommen und verworfen; Backwashing und Ph-Meter Kalibrierung; kaum Schlamm beim Backwashing</t>
  </si>
  <si>
    <t>14:00: 110 auf 120 L/h</t>
  </si>
  <si>
    <t>110-120-&gt;120</t>
  </si>
  <si>
    <t>Reaktor</t>
  </si>
  <si>
    <t>R1</t>
  </si>
  <si>
    <t>Versuchstag</t>
  </si>
  <si>
    <t>3,44527 / 3,61931 (Wdh durch Dana)</t>
  </si>
  <si>
    <t>260ml aus dem Überlaufbehälter wieder in R1</t>
  </si>
  <si>
    <t>aus dem Überlaufbehälter 150 mL in R1; Proben eingefroren, ungefiltert</t>
  </si>
  <si>
    <t>17:00 von 110 L/h auf 120 L/h erhöht; Proben eingefroren, ungefiltert</t>
  </si>
  <si>
    <t>Biofilm im Rezirkulationskolben; nur Feuchte in Rezirkulationskolben; Backwashing und Ph-Meter Kalibrierung; 3,3L im FBR-Teil; Abs Messung an Restproben von Susanne, eingefroren am 07.01. für die Messungen</t>
  </si>
  <si>
    <t>.</t>
  </si>
  <si>
    <t>R2</t>
  </si>
  <si>
    <t xml:space="preserve">am Do 7.8: Durchfluss reduziert von 160L/h auf 120 L/h </t>
  </si>
  <si>
    <t>&lt;0,1</t>
  </si>
  <si>
    <t>14.10: 1100 ml; etwas höher als R1</t>
  </si>
  <si>
    <t>Regulierung vom Durchfluss: 110 auf 120 L/h</t>
  </si>
  <si>
    <t>Luft nach unten reguliert, nachregulieren von Durchfluss weil nach Beschickung sehr stark am ansteigen</t>
  </si>
  <si>
    <t>Luft hoch reguliert; Pumpe aus um 16:45 wegen Stromprüfung; Belüftung an; R2 scheint weniger Luftblasen zu haben als R1 bei gleicher Einstellung, Schlauchschelle nachgerüstet nach Luftmessung</t>
  </si>
  <si>
    <t>R2 trüber als R1!; Pumpe wieder an um 15:30; R2 hatte optisch weniger Luftblasen als R1</t>
  </si>
  <si>
    <t>R2 immernoch trüber als R1; Schlauchschellen an Belüftung alle nachgezogen; sichtbar gleichviele Luftblasen</t>
  </si>
  <si>
    <t>80ml aus dem Überlaufbehälter wieder ind R2; R2 trüber als R1 nachdem Luftzufuhr nachgebessert</t>
  </si>
  <si>
    <t xml:space="preserve">17:30 140 -&gt; 120 und 15:00 140 -&gt; 120 </t>
  </si>
  <si>
    <t>R1 schäumt mehr als R2; R2 immernoch trüber als R2; aber Trübung hat abgenommen</t>
  </si>
  <si>
    <t>Nachreglung der Luft; 16:30 Durchfluss von 140 auf 120 L/h</t>
  </si>
  <si>
    <t>Luft nach oben geregelt -&gt; 1,5</t>
  </si>
  <si>
    <t>16:30: etwas hoch geregelt auf 120 L/h</t>
  </si>
  <si>
    <t>13:45 von 150 L/h auf 120 L/h reduziert</t>
  </si>
  <si>
    <t>9:30 von 110 L/h auf 120 L/h erhöht</t>
  </si>
  <si>
    <t>Proben eingefroren, ungefiltert</t>
  </si>
  <si>
    <t>17:00 von 160 L/h auf 120 L/h reduziert; Proben eingefroren, ungefiltert</t>
  </si>
  <si>
    <t>Geschwindigkeit erst nach Beschickung nachgeregelt</t>
  </si>
  <si>
    <t>Bei Messung nach Beschickung ca. 100 ml Flüssigkeit in Überlaufkolben durch Sondenvolumenverdrängung; nach Messen durch Schläuche (mit Hilfe von Einmalpipette) zurückgekippt; MR rührt langsamer als bei R1; 12.12: Durchfluss minimal hoch geregelt</t>
  </si>
  <si>
    <t>1650-1700</t>
  </si>
  <si>
    <t>MR langsamer als bei R1</t>
  </si>
  <si>
    <t>MR von R2 plötzlicher schneller drehend als bei R1;  9:30 Durchfluss von 80-90 auf 120 L/h; 04.01 um 8:40 Durchfluss etwas runter gedreht</t>
  </si>
  <si>
    <t>Überlaufkolben: 2-2,5ml -&gt; verworfen; Backwashing und Ph-Meter Kalibrierung; 3,45L im FBR-Teil; Abs Messung an Restproben von Susanne, eingefroren am 07.01. für die Messungen</t>
  </si>
  <si>
    <t>14:30 Runterregeln von 140 auf 120, Austausch Magnetrührer 15:45, 16:30 und 17:05 minimales nachregeln; R2 schäumt ehr als R1</t>
  </si>
  <si>
    <t>1500-1550</t>
  </si>
  <si>
    <t>8:50 von 110 L/h auf 120 L/h; 16:40 von 160 l/h auf 120 l/h, um 18:15 wieder etwas erhöht von 110 auf 120 l/h</t>
  </si>
  <si>
    <t>17:30: 110 auf 120 l/h</t>
  </si>
  <si>
    <t>13:20: 110 auf 120 l/h</t>
  </si>
  <si>
    <t>1450 - 1500</t>
  </si>
  <si>
    <t>15:20 ca. 125 ml aus Überlaufbehälter zurück in R2: 15:10 von 110 auf 120 L/h und 17:20: von 130 auf 120 L/h; etwas Schaum läuft in den Überlaufbehälter (ca 1ml); 20.01 8:10 1-3 ml durch Schaum über Überlaufbehälter -&gt; da drin gelassen</t>
  </si>
  <si>
    <t>150 -&gt; 120</t>
  </si>
  <si>
    <t>8:20 von 100 auf 120 L/h; 12:30 von 100 auf 120 L/h</t>
  </si>
  <si>
    <t>9:50 von 110 L/h auf 120 L/h und um 12:30 von 100 L/h auf 120 L/h</t>
  </si>
  <si>
    <t>9:20 von 110 auf 120 L/h</t>
  </si>
  <si>
    <t>9:30: von 110 auf 120 L/h hochgeregelt</t>
  </si>
  <si>
    <t>01.02. 9:20: von 110 auf 120 L/h; 2.2.: 3-3,5 ml aus Überlaufbehälter verworfen; Bakwashing und pH-Kalibrierung; kaum Schlamm beim Backwashing</t>
  </si>
  <si>
    <t>2,78444 / 3,65899 (Wdh durch Dana)</t>
  </si>
  <si>
    <t>18:40 Belüftung etwas hochgeregelt</t>
  </si>
  <si>
    <t>Belüftung etwas hoch geregelt</t>
  </si>
  <si>
    <t>Belüftung etwas nachgeregelt</t>
  </si>
  <si>
    <t>140 -&gt;120</t>
  </si>
  <si>
    <t>18:10: minimal hochgeregelt</t>
  </si>
  <si>
    <t>110-120 -&gt; 120</t>
  </si>
  <si>
    <t>Beobachtung: mehr Biofilm in R1 (siehe Bilder), auch an Durchflussmesser, Rezirkkolben und im Reaktor zum Licht hin; 10.02: 8:50 110 auf 120 L/h</t>
  </si>
  <si>
    <t>9:25: from 110-120 to 120 l/h</t>
  </si>
  <si>
    <t>2 ml in overflow tank disposed (could be from last week)</t>
  </si>
  <si>
    <t>14:00: 110 auf 120 L/h; 16:30 nochmal etwas hochgeregelt</t>
  </si>
  <si>
    <t>1,3 -&gt; 1,5</t>
  </si>
  <si>
    <t>Woche 5/6 Phase1 - V1</t>
  </si>
  <si>
    <t xml:space="preserve">Woche 9/10 Phase 1 - V2 </t>
  </si>
  <si>
    <t>Woche 12/13 Phase 1 - V3</t>
  </si>
  <si>
    <t>Woche 16/17 Phase 1 - V4</t>
  </si>
  <si>
    <t>Konzentrat 1 [ml] -  vom 17.08.2021 Abs 1:10, Volumen ca 1:30</t>
  </si>
  <si>
    <t>Volumen entnommen [ml]</t>
  </si>
  <si>
    <t>Füllstand (Rezirkulationskolben) [ml]</t>
  </si>
  <si>
    <t>Durchfluss-rate [L/h]</t>
  </si>
  <si>
    <t>Luftvolumenstrom [10 L/h]</t>
  </si>
  <si>
    <t>pH [-]</t>
  </si>
  <si>
    <t>Temperatur [°C]</t>
  </si>
  <si>
    <t>Redox [mV]</t>
  </si>
  <si>
    <t>Gelöster Sauerstoff (DO) [mg/L]</t>
  </si>
  <si>
    <t>Sättigung [%]</t>
  </si>
  <si>
    <t>Leitfähigkeit [mS/cm]</t>
  </si>
  <si>
    <r>
      <t>NH</t>
    </r>
    <r>
      <rPr>
        <b/>
        <sz val="11"/>
        <color theme="1"/>
        <rFont val="Calibri"/>
        <family val="2"/>
      </rPr>
      <t>₄</t>
    </r>
    <r>
      <rPr>
        <b/>
        <sz val="11"/>
        <color theme="1"/>
        <rFont val="Calibri"/>
        <family val="2"/>
        <scheme val="minor"/>
      </rPr>
      <t>-N [mg/L]</t>
    </r>
  </si>
  <si>
    <t>NO₃-N [mg/L]</t>
  </si>
  <si>
    <t>NO₂-N [mg/L]</t>
  </si>
  <si>
    <t>PO₄-P [mg/L]</t>
  </si>
  <si>
    <r>
      <t xml:space="preserve">TOC als NPOC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</si>
  <si>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TOC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</si>
  <si>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IC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</si>
  <si>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TC [mg/L] </t>
    </r>
    <r>
      <rPr>
        <b/>
        <i/>
        <sz val="11"/>
        <rFont val="Calibri"/>
        <family val="2"/>
        <scheme val="minor"/>
      </rPr>
      <t>± Standardabweichung</t>
    </r>
  </si>
  <si>
    <r>
      <t xml:space="preserve">TN [mg/L] </t>
    </r>
    <r>
      <rPr>
        <b/>
        <i/>
        <sz val="11"/>
        <rFont val="Calibri"/>
        <family val="2"/>
        <scheme val="minor"/>
      </rPr>
      <t>± Standardabweichung</t>
    </r>
  </si>
  <si>
    <t>Absorption bei 254nm (verdünnt 1 Teil Probe : 1 Teile DW)</t>
  </si>
  <si>
    <t>Absorption bei 254nm (Wert*2)</t>
  </si>
  <si>
    <t>Proben WA (50 ml)</t>
  </si>
  <si>
    <t>Proben WA+ (25 ml)</t>
  </si>
  <si>
    <t>Proben Abs (10 ml)</t>
  </si>
  <si>
    <t>Proben ZL (15 ml)</t>
  </si>
  <si>
    <t>Wochen und Versuche</t>
  </si>
  <si>
    <t>NH₄-N [mg/l] nach DIN 38406: 1983</t>
  </si>
  <si>
    <t>Versuchsphase</t>
  </si>
  <si>
    <t>Duplikation</t>
  </si>
  <si>
    <t>Absorption bei 254nm (unverdünnt)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</si>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</sst>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0" tint="-0.499984740745262"/>
      <name val="Calibri"/>
      <family val="2"/>
      <scheme val="minor"/>
    </font>
    <font>
      <b/>
      <i/>
      <sz val="11"/>
      <color theme="0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0" tint="-0.499984740745262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</font>
    <font>
      <b/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49" fontId="1" fillId="0" borderId="0" xfId="0" applyNumberFormat="1" applyFont="1" applyAlignment="1">
      <alignment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20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20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1" fontId="0" fillId="5" borderId="0" xfId="0" applyNumberFormat="1" applyFill="1" applyAlignment="1">
      <alignment horizontal="center" vertical="center"/>
    </xf>
    <xf numFmtId="20" fontId="0" fillId="5" borderId="0" xfId="0" applyNumberForma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165" fontId="0" fillId="5" borderId="0" xfId="0" applyNumberFormat="1" applyFill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0" fillId="5" borderId="0" xfId="0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14" fontId="4" fillId="5" borderId="0" xfId="0" applyNumberFormat="1" applyFont="1" applyFill="1" applyAlignment="1">
      <alignment horizontal="center" vertical="center"/>
    </xf>
    <xf numFmtId="1" fontId="4" fillId="5" borderId="0" xfId="0" applyNumberFormat="1" applyFont="1" applyFill="1" applyAlignment="1">
      <alignment horizontal="center" vertical="center"/>
    </xf>
    <xf numFmtId="20" fontId="4" fillId="5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2" fontId="4" fillId="5" borderId="0" xfId="0" applyNumberFormat="1" applyFont="1" applyFill="1" applyAlignment="1">
      <alignment horizontal="center" vertical="center"/>
    </xf>
    <xf numFmtId="164" fontId="4" fillId="5" borderId="0" xfId="0" applyNumberFormat="1" applyFont="1" applyFill="1" applyAlignment="1">
      <alignment horizontal="center" vertical="center"/>
    </xf>
    <xf numFmtId="0" fontId="14" fillId="5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20" fontId="5" fillId="5" borderId="0" xfId="0" applyNumberFormat="1" applyFont="1" applyFill="1" applyAlignment="1">
      <alignment horizontal="left" vertical="center"/>
    </xf>
    <xf numFmtId="20" fontId="11" fillId="0" borderId="0" xfId="0" applyNumberFormat="1" applyFont="1" applyAlignment="1">
      <alignment horizontal="center" vertical="center"/>
    </xf>
    <xf numFmtId="20" fontId="11" fillId="3" borderId="0" xfId="0" applyNumberFormat="1" applyFont="1" applyFill="1" applyAlignment="1">
      <alignment horizontal="center" vertical="center"/>
    </xf>
    <xf numFmtId="20" fontId="1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" fillId="4" borderId="0" xfId="0" applyFont="1" applyFill="1" applyAlignment="1">
      <alignment vertical="center"/>
    </xf>
    <xf numFmtId="0" fontId="3" fillId="4" borderId="0" xfId="0" applyFont="1" applyFill="1" applyAlignment="1">
      <alignment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0" fontId="15" fillId="0" borderId="0" xfId="0" applyNumberFormat="1" applyFont="1" applyAlignment="1">
      <alignment horizontal="center" vertical="center"/>
    </xf>
    <xf numFmtId="20" fontId="11" fillId="5" borderId="0" xfId="0" applyNumberFormat="1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20" fontId="12" fillId="5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155"/>
  <sheetViews>
    <sheetView tabSelected="1" zoomScale="70" zoomScaleNormal="7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AN24" sqref="AN24"/>
    </sheetView>
  </sheetViews>
  <sheetFormatPr baseColWidth="10" defaultColWidth="11.453125" defaultRowHeight="14.5" x14ac:dyDescent="0.35"/>
  <cols>
    <col min="1" max="1" width="11.453125" style="16"/>
    <col min="2" max="2" width="35.36328125" style="21" customWidth="1"/>
    <col min="3" max="3" width="14.453125" style="16" bestFit="1" customWidth="1"/>
    <col min="4" max="4" width="12.54296875" style="16" bestFit="1" customWidth="1"/>
    <col min="5" max="5" width="8.54296875" style="16" bestFit="1" customWidth="1"/>
    <col min="6" max="6" width="8" style="16" bestFit="1" customWidth="1"/>
    <col min="7" max="7" width="8.54296875" style="16" customWidth="1"/>
    <col min="8" max="8" width="17.7265625" style="16" bestFit="1" customWidth="1"/>
    <col min="9" max="9" width="10.08984375" style="16" bestFit="1" customWidth="1"/>
    <col min="10" max="10" width="11.08984375" style="16" bestFit="1" customWidth="1"/>
    <col min="11" max="11" width="10.1796875" style="16" bestFit="1" customWidth="1"/>
    <col min="12" max="12" width="9.54296875" style="16" bestFit="1" customWidth="1"/>
    <col min="13" max="13" width="7.6328125" style="16" bestFit="1" customWidth="1"/>
    <col min="14" max="14" width="10.90625" style="16" bestFit="1" customWidth="1"/>
    <col min="15" max="15" width="24.90625" style="18" customWidth="1"/>
    <col min="16" max="16" width="10.81640625" style="18" customWidth="1"/>
    <col min="17" max="17" width="20.453125" style="16" customWidth="1"/>
    <col min="18" max="18" width="19.7265625" style="16" bestFit="1" customWidth="1"/>
    <col min="19" max="19" width="12.81640625" style="16" bestFit="1" customWidth="1"/>
    <col min="20" max="20" width="8.81640625" style="23" bestFit="1" customWidth="1"/>
    <col min="21" max="21" width="11.54296875" style="24" bestFit="1" customWidth="1"/>
    <col min="22" max="22" width="10.54296875" style="16" bestFit="1" customWidth="1"/>
    <col min="23" max="23" width="17.08984375" style="23" bestFit="1" customWidth="1"/>
    <col min="24" max="24" width="10.08984375" style="24" bestFit="1" customWidth="1"/>
    <col min="25" max="25" width="11.26953125" style="23" bestFit="1" customWidth="1"/>
    <col min="26" max="26" width="9.26953125" style="16" bestFit="1" customWidth="1"/>
    <col min="27" max="27" width="13.7265625" style="16" bestFit="1" customWidth="1"/>
    <col min="28" max="29" width="9" style="16" bestFit="1" customWidth="1"/>
    <col min="30" max="30" width="8.54296875" style="22" bestFit="1" customWidth="1"/>
    <col min="31" max="31" width="7.7265625" style="73" bestFit="1" customWidth="1"/>
    <col min="32" max="32" width="5.81640625" style="73" bestFit="1" customWidth="1"/>
    <col min="33" max="33" width="6.54296875" style="74" customWidth="1"/>
    <col min="34" max="34" width="6.26953125" style="73" bestFit="1" customWidth="1"/>
    <col min="35" max="35" width="7.08984375" style="73" bestFit="1" customWidth="1"/>
    <col min="36" max="36" width="5.81640625" style="73" bestFit="1" customWidth="1"/>
    <col min="37" max="37" width="6.54296875" style="74" bestFit="1" customWidth="1"/>
    <col min="38" max="38" width="6.26953125" style="73" bestFit="1" customWidth="1"/>
    <col min="39" max="39" width="7.08984375" style="73" bestFit="1" customWidth="1"/>
    <col min="40" max="40" width="5.81640625" style="73" bestFit="1" customWidth="1"/>
    <col min="41" max="41" width="22.08984375" style="25" customWidth="1"/>
    <col min="42" max="42" width="21.1796875" style="25" customWidth="1"/>
    <col min="43" max="43" width="15" style="25" bestFit="1" customWidth="1"/>
    <col min="44" max="44" width="168.90625" style="26" bestFit="1" customWidth="1"/>
    <col min="45" max="16384" width="11.453125" style="16"/>
  </cols>
  <sheetData>
    <row r="1" spans="1:44" s="3" customFormat="1" ht="56" customHeight="1" x14ac:dyDescent="0.35">
      <c r="A1" s="3" t="s">
        <v>186</v>
      </c>
      <c r="B1" s="1" t="s">
        <v>184</v>
      </c>
      <c r="C1" s="1" t="s">
        <v>6</v>
      </c>
      <c r="D1" s="1" t="s">
        <v>1</v>
      </c>
      <c r="E1" s="1" t="s">
        <v>97</v>
      </c>
      <c r="F1" s="1" t="s">
        <v>20</v>
      </c>
      <c r="G1" s="1" t="s">
        <v>95</v>
      </c>
      <c r="H1" s="2" t="s">
        <v>0</v>
      </c>
      <c r="I1" s="1" t="s">
        <v>180</v>
      </c>
      <c r="J1" s="1" t="s">
        <v>181</v>
      </c>
      <c r="K1" s="1" t="s">
        <v>182</v>
      </c>
      <c r="L1" s="1" t="s">
        <v>183</v>
      </c>
      <c r="M1" s="1" t="s">
        <v>13</v>
      </c>
      <c r="N1" s="1" t="s">
        <v>14</v>
      </c>
      <c r="O1" s="3" t="s">
        <v>158</v>
      </c>
      <c r="P1" s="3" t="s">
        <v>159</v>
      </c>
      <c r="Q1" s="3" t="s">
        <v>160</v>
      </c>
      <c r="R1" s="3" t="s">
        <v>161</v>
      </c>
      <c r="S1" s="3" t="s">
        <v>162</v>
      </c>
      <c r="T1" s="3" t="s">
        <v>163</v>
      </c>
      <c r="U1" s="3" t="s">
        <v>164</v>
      </c>
      <c r="V1" s="3" t="s">
        <v>165</v>
      </c>
      <c r="W1" s="3" t="s">
        <v>166</v>
      </c>
      <c r="X1" s="3" t="s">
        <v>167</v>
      </c>
      <c r="Y1" s="3" t="s">
        <v>168</v>
      </c>
      <c r="Z1" s="3" t="s">
        <v>169</v>
      </c>
      <c r="AA1" s="80" t="s">
        <v>185</v>
      </c>
      <c r="AB1" s="3" t="s">
        <v>170</v>
      </c>
      <c r="AC1" s="3" t="s">
        <v>171</v>
      </c>
      <c r="AD1" s="79" t="s">
        <v>172</v>
      </c>
      <c r="AE1" s="91" t="s">
        <v>173</v>
      </c>
      <c r="AF1" s="91"/>
      <c r="AG1" s="91" t="s">
        <v>174</v>
      </c>
      <c r="AH1" s="91"/>
      <c r="AI1" s="91" t="s">
        <v>175</v>
      </c>
      <c r="AJ1" s="91"/>
      <c r="AK1" s="91" t="s">
        <v>176</v>
      </c>
      <c r="AL1" s="91"/>
      <c r="AM1" s="91" t="s">
        <v>177</v>
      </c>
      <c r="AN1" s="91"/>
      <c r="AO1" s="70" t="s">
        <v>188</v>
      </c>
      <c r="AP1" s="70" t="s">
        <v>178</v>
      </c>
      <c r="AQ1" s="70" t="s">
        <v>179</v>
      </c>
      <c r="AR1" s="1" t="s">
        <v>5</v>
      </c>
    </row>
    <row r="2" spans="1:44" s="3" customFormat="1" x14ac:dyDescent="0.35">
      <c r="B2" s="1"/>
      <c r="C2" s="1"/>
      <c r="D2" s="1"/>
      <c r="E2" s="1"/>
      <c r="F2" s="1"/>
      <c r="G2" s="1"/>
      <c r="H2" s="2"/>
      <c r="I2" s="1"/>
      <c r="J2" s="1"/>
      <c r="K2" s="1"/>
      <c r="L2" s="1"/>
      <c r="M2" s="1"/>
      <c r="N2" s="1"/>
      <c r="AA2" s="80"/>
      <c r="AD2" s="79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70"/>
      <c r="AP2" s="70"/>
      <c r="AQ2" s="70"/>
      <c r="AR2" s="1"/>
    </row>
    <row r="3" spans="1:44" s="4" customFormat="1" ht="14.5" customHeight="1" x14ac:dyDescent="0.35">
      <c r="A3" s="16" t="s">
        <v>187</v>
      </c>
      <c r="B3" s="75" t="s">
        <v>16</v>
      </c>
      <c r="C3" s="4" t="s">
        <v>7</v>
      </c>
      <c r="D3" s="5">
        <v>44475</v>
      </c>
      <c r="E3" s="6">
        <v>1</v>
      </c>
      <c r="F3" s="7">
        <v>0.51388888888888895</v>
      </c>
      <c r="G3" s="4" t="s">
        <v>96</v>
      </c>
      <c r="H3" s="4" t="s">
        <v>15</v>
      </c>
      <c r="I3" s="8" t="s">
        <v>11</v>
      </c>
      <c r="J3" s="8" t="s">
        <v>2</v>
      </c>
      <c r="K3" s="8" t="s">
        <v>11</v>
      </c>
      <c r="L3" s="4" t="s">
        <v>2</v>
      </c>
      <c r="M3" s="4" t="s">
        <v>2</v>
      </c>
      <c r="O3" s="6"/>
      <c r="P3" s="6"/>
      <c r="R3" s="4">
        <v>80</v>
      </c>
      <c r="S3" s="4">
        <v>1.5</v>
      </c>
      <c r="T3" s="9">
        <v>8.5500000000000007</v>
      </c>
      <c r="U3" s="10">
        <v>18.7</v>
      </c>
      <c r="V3" s="4">
        <v>-103</v>
      </c>
      <c r="W3" s="9">
        <v>9.75</v>
      </c>
      <c r="X3" s="10">
        <v>106.3</v>
      </c>
      <c r="Y3" s="9">
        <v>3.41</v>
      </c>
      <c r="Z3" s="4">
        <v>0.65</v>
      </c>
      <c r="AA3" s="4">
        <f>ROUND(Z3,2-(1+INT(LOG10(ABS(Z3)))))</f>
        <v>0.65</v>
      </c>
      <c r="AB3" s="4">
        <v>44.8</v>
      </c>
      <c r="AC3" s="4">
        <v>0.02</v>
      </c>
      <c r="AD3" s="11">
        <v>0.14000000000000001</v>
      </c>
      <c r="AE3" s="12">
        <v>111.9</v>
      </c>
      <c r="AF3" s="12">
        <v>3.01</v>
      </c>
      <c r="AG3" s="13">
        <v>125.1</v>
      </c>
      <c r="AH3" s="12">
        <v>1.76</v>
      </c>
      <c r="AI3" s="12">
        <v>54.02</v>
      </c>
      <c r="AJ3" s="12">
        <v>6.8000000000000005E-2</v>
      </c>
      <c r="AK3" s="13">
        <v>179.1</v>
      </c>
      <c r="AL3" s="12">
        <v>1.7</v>
      </c>
      <c r="AM3" s="12">
        <v>63.87</v>
      </c>
      <c r="AN3" s="12">
        <v>0.63900000000000001</v>
      </c>
      <c r="AO3" s="14">
        <v>2.8094999999999999</v>
      </c>
      <c r="AP3" s="14"/>
      <c r="AQ3" s="14"/>
      <c r="AR3" s="15" t="s">
        <v>54</v>
      </c>
    </row>
    <row r="4" spans="1:44" x14ac:dyDescent="0.35">
      <c r="A4" s="16" t="s">
        <v>187</v>
      </c>
      <c r="B4" s="75" t="s">
        <v>16</v>
      </c>
      <c r="C4" s="16" t="s">
        <v>9</v>
      </c>
      <c r="D4" s="17">
        <v>44477</v>
      </c>
      <c r="E4" s="18">
        <v>3</v>
      </c>
      <c r="F4" s="19">
        <v>0.47916666666666669</v>
      </c>
      <c r="G4" s="16" t="s">
        <v>96</v>
      </c>
      <c r="H4" s="16" t="s">
        <v>8</v>
      </c>
      <c r="I4" s="20"/>
      <c r="J4" s="20"/>
      <c r="L4" s="21"/>
      <c r="N4" s="16" t="s">
        <v>2</v>
      </c>
      <c r="O4" s="16"/>
      <c r="P4" s="16"/>
      <c r="R4" s="22">
        <v>100</v>
      </c>
      <c r="S4" s="16">
        <v>1.5</v>
      </c>
      <c r="T4" s="23">
        <v>8.27</v>
      </c>
      <c r="U4" s="24">
        <v>22.1</v>
      </c>
      <c r="V4" s="16">
        <v>-91</v>
      </c>
      <c r="W4" s="23">
        <v>9.31</v>
      </c>
      <c r="X4" s="24">
        <v>106</v>
      </c>
      <c r="Y4" s="23">
        <v>3.24</v>
      </c>
      <c r="Z4" s="16" t="s">
        <v>103</v>
      </c>
      <c r="AB4" s="16" t="s">
        <v>103</v>
      </c>
      <c r="AC4" s="16" t="s">
        <v>103</v>
      </c>
      <c r="AD4" s="16" t="s">
        <v>103</v>
      </c>
      <c r="AE4" s="16" t="s">
        <v>103</v>
      </c>
      <c r="AF4" s="16" t="s">
        <v>103</v>
      </c>
      <c r="AG4" s="16" t="s">
        <v>103</v>
      </c>
      <c r="AH4" s="16" t="s">
        <v>103</v>
      </c>
      <c r="AI4" s="16" t="s">
        <v>103</v>
      </c>
      <c r="AJ4" s="16" t="s">
        <v>103</v>
      </c>
      <c r="AK4" s="16" t="s">
        <v>103</v>
      </c>
      <c r="AL4" s="16" t="s">
        <v>103</v>
      </c>
      <c r="AM4" s="16" t="s">
        <v>103</v>
      </c>
      <c r="AN4" s="16" t="s">
        <v>103</v>
      </c>
      <c r="AO4" s="16" t="s">
        <v>103</v>
      </c>
      <c r="AR4" s="26" t="s">
        <v>77</v>
      </c>
    </row>
    <row r="5" spans="1:44" x14ac:dyDescent="0.35">
      <c r="A5" s="16" t="s">
        <v>187</v>
      </c>
      <c r="B5" s="75" t="s">
        <v>16</v>
      </c>
      <c r="C5" s="16" t="s">
        <v>10</v>
      </c>
      <c r="D5" s="17">
        <v>44480</v>
      </c>
      <c r="E5" s="18">
        <v>6</v>
      </c>
      <c r="F5" s="19">
        <v>0.5</v>
      </c>
      <c r="G5" s="16" t="s">
        <v>96</v>
      </c>
      <c r="H5" s="16" t="s">
        <v>8</v>
      </c>
      <c r="I5" s="27"/>
      <c r="J5" s="27"/>
      <c r="L5" s="21"/>
      <c r="R5" s="16">
        <v>100</v>
      </c>
      <c r="S5" s="16">
        <v>1.5</v>
      </c>
      <c r="T5" s="23">
        <v>8.32</v>
      </c>
      <c r="U5" s="24">
        <v>22</v>
      </c>
      <c r="V5" s="16">
        <v>-93</v>
      </c>
      <c r="W5" s="23">
        <v>9.1999999999999993</v>
      </c>
      <c r="X5" s="24">
        <v>105.7</v>
      </c>
      <c r="Y5" s="23">
        <v>3.99</v>
      </c>
      <c r="Z5" s="16" t="s">
        <v>103</v>
      </c>
      <c r="AB5" s="16" t="s">
        <v>103</v>
      </c>
      <c r="AC5" s="16" t="s">
        <v>103</v>
      </c>
      <c r="AD5" s="16" t="s">
        <v>103</v>
      </c>
      <c r="AE5" s="16" t="s">
        <v>103</v>
      </c>
      <c r="AF5" s="16" t="s">
        <v>103</v>
      </c>
      <c r="AG5" s="16" t="s">
        <v>103</v>
      </c>
      <c r="AH5" s="16" t="s">
        <v>103</v>
      </c>
      <c r="AI5" s="16" t="s">
        <v>103</v>
      </c>
      <c r="AJ5" s="16" t="s">
        <v>103</v>
      </c>
      <c r="AK5" s="16" t="s">
        <v>103</v>
      </c>
      <c r="AL5" s="16" t="s">
        <v>103</v>
      </c>
      <c r="AM5" s="16" t="s">
        <v>103</v>
      </c>
      <c r="AN5" s="16" t="s">
        <v>103</v>
      </c>
      <c r="AO5" s="16" t="s">
        <v>103</v>
      </c>
    </row>
    <row r="6" spans="1:44" s="28" customFormat="1" x14ac:dyDescent="0.35">
      <c r="A6" s="16" t="s">
        <v>187</v>
      </c>
      <c r="B6" s="75" t="s">
        <v>16</v>
      </c>
      <c r="C6" s="28" t="s">
        <v>7</v>
      </c>
      <c r="D6" s="29">
        <v>44482</v>
      </c>
      <c r="E6" s="30">
        <v>8</v>
      </c>
      <c r="F6" s="31">
        <v>0.34375</v>
      </c>
      <c r="G6" s="28" t="s">
        <v>96</v>
      </c>
      <c r="H6" s="28" t="s">
        <v>3</v>
      </c>
      <c r="I6" s="28" t="s">
        <v>2</v>
      </c>
      <c r="J6" s="28" t="s">
        <v>2</v>
      </c>
      <c r="K6" s="28" t="s">
        <v>12</v>
      </c>
      <c r="R6" s="32">
        <v>80</v>
      </c>
      <c r="S6" s="28">
        <v>1.5</v>
      </c>
      <c r="T6" s="33">
        <v>8.3000000000000007</v>
      </c>
      <c r="U6" s="34">
        <v>19.100000000000001</v>
      </c>
      <c r="V6" s="28">
        <v>-91</v>
      </c>
      <c r="W6" s="33">
        <v>9.73</v>
      </c>
      <c r="X6" s="34">
        <v>105.6</v>
      </c>
      <c r="Y6" s="33">
        <v>4.12</v>
      </c>
      <c r="Z6" s="28">
        <v>0.39</v>
      </c>
      <c r="AA6" s="28">
        <f>ROUND(Z6,2-(1+INT(LOG10(ABS(Z6)))))</f>
        <v>0.39</v>
      </c>
      <c r="AB6" s="34">
        <v>51</v>
      </c>
      <c r="AC6" s="28" t="s">
        <v>25</v>
      </c>
      <c r="AD6" s="32">
        <v>0.43</v>
      </c>
      <c r="AE6" s="35">
        <v>66.37</v>
      </c>
      <c r="AF6" s="35">
        <v>0.86899999999999999</v>
      </c>
      <c r="AG6" s="36">
        <v>67.11</v>
      </c>
      <c r="AH6" s="35">
        <v>1.17</v>
      </c>
      <c r="AI6" s="35">
        <v>25.85</v>
      </c>
      <c r="AJ6" s="35">
        <v>1.38</v>
      </c>
      <c r="AK6" s="36">
        <v>92.96</v>
      </c>
      <c r="AL6" s="35">
        <v>0.20699999999999999</v>
      </c>
      <c r="AM6" s="35">
        <v>69.290000000000006</v>
      </c>
      <c r="AN6" s="35">
        <v>0.127</v>
      </c>
      <c r="AO6" s="37">
        <v>1.6710199999999999</v>
      </c>
      <c r="AP6" s="37"/>
      <c r="AQ6" s="37"/>
      <c r="AR6" s="38" t="s">
        <v>21</v>
      </c>
    </row>
    <row r="7" spans="1:44" s="4" customFormat="1" ht="14.5" customHeight="1" x14ac:dyDescent="0.35">
      <c r="A7" s="16" t="s">
        <v>187</v>
      </c>
      <c r="B7" s="75" t="s">
        <v>17</v>
      </c>
      <c r="C7" s="4" t="s">
        <v>7</v>
      </c>
      <c r="D7" s="5">
        <v>44482</v>
      </c>
      <c r="E7" s="6">
        <v>8</v>
      </c>
      <c r="F7" s="7">
        <v>0.36805555555555558</v>
      </c>
      <c r="G7" s="4" t="s">
        <v>96</v>
      </c>
      <c r="H7" s="4" t="s">
        <v>4</v>
      </c>
      <c r="I7" s="8" t="s">
        <v>11</v>
      </c>
      <c r="J7" s="8"/>
      <c r="K7" s="8" t="s">
        <v>11</v>
      </c>
      <c r="L7" s="39"/>
      <c r="O7" s="6">
        <v>750</v>
      </c>
      <c r="P7" s="6"/>
      <c r="R7" s="4">
        <v>80</v>
      </c>
      <c r="S7" s="4">
        <v>1.5</v>
      </c>
      <c r="T7" s="9">
        <v>8.2200000000000006</v>
      </c>
      <c r="U7" s="10">
        <v>18.600000000000001</v>
      </c>
      <c r="V7" s="4">
        <v>-86</v>
      </c>
      <c r="W7" s="9">
        <v>9.8000000000000007</v>
      </c>
      <c r="X7" s="10">
        <v>105.4</v>
      </c>
      <c r="Y7" s="9">
        <v>4.03</v>
      </c>
      <c r="Z7" s="4">
        <v>0.12</v>
      </c>
      <c r="AA7" s="4">
        <f>ROUND(Z7,2-(1+INT(LOG10(ABS(Z7)))))</f>
        <v>0.12</v>
      </c>
      <c r="AB7" s="4">
        <v>46.3</v>
      </c>
      <c r="AC7" s="4" t="s">
        <v>25</v>
      </c>
      <c r="AD7" s="11">
        <v>0.22</v>
      </c>
      <c r="AE7" s="12">
        <v>81.05</v>
      </c>
      <c r="AF7" s="12">
        <v>1.7000000000000001E-2</v>
      </c>
      <c r="AG7" s="13" t="s">
        <v>103</v>
      </c>
      <c r="AH7" s="13" t="s">
        <v>103</v>
      </c>
      <c r="AI7" s="13" t="s">
        <v>103</v>
      </c>
      <c r="AJ7" s="13" t="s">
        <v>103</v>
      </c>
      <c r="AK7" s="13" t="s">
        <v>103</v>
      </c>
      <c r="AL7" s="13" t="s">
        <v>103</v>
      </c>
      <c r="AM7" s="13" t="s">
        <v>103</v>
      </c>
      <c r="AN7" s="13" t="s">
        <v>103</v>
      </c>
      <c r="AO7" s="14">
        <v>2.1563099999999999</v>
      </c>
      <c r="AP7" s="14"/>
      <c r="AQ7" s="14"/>
      <c r="AR7" s="15" t="s">
        <v>24</v>
      </c>
    </row>
    <row r="8" spans="1:44" x14ac:dyDescent="0.35">
      <c r="A8" s="16" t="s">
        <v>187</v>
      </c>
      <c r="B8" s="75" t="s">
        <v>17</v>
      </c>
      <c r="C8" s="16" t="s">
        <v>9</v>
      </c>
      <c r="D8" s="17">
        <v>44484</v>
      </c>
      <c r="E8" s="18">
        <v>10</v>
      </c>
      <c r="F8" s="19">
        <v>0.47569444444444442</v>
      </c>
      <c r="G8" s="16" t="s">
        <v>96</v>
      </c>
      <c r="H8" s="16" t="s">
        <v>8</v>
      </c>
      <c r="I8" s="20"/>
      <c r="J8" s="20"/>
      <c r="L8" s="21"/>
      <c r="O8" s="16"/>
      <c r="P8" s="16"/>
      <c r="Q8" s="16" t="s">
        <v>78</v>
      </c>
      <c r="R8" s="22">
        <v>120</v>
      </c>
      <c r="S8" s="16">
        <v>1.3</v>
      </c>
      <c r="T8" s="23">
        <v>8.4</v>
      </c>
      <c r="U8" s="24">
        <v>21.4</v>
      </c>
      <c r="V8" s="16">
        <v>-98</v>
      </c>
      <c r="W8" s="23">
        <v>9.25</v>
      </c>
      <c r="X8" s="24">
        <v>106</v>
      </c>
      <c r="Y8" s="23">
        <v>4.09</v>
      </c>
      <c r="Z8" s="16" t="s">
        <v>103</v>
      </c>
      <c r="AB8" s="16" t="s">
        <v>103</v>
      </c>
      <c r="AC8" s="16" t="s">
        <v>103</v>
      </c>
      <c r="AD8" s="16" t="s">
        <v>103</v>
      </c>
      <c r="AE8" s="16" t="s">
        <v>103</v>
      </c>
      <c r="AF8" s="16" t="s">
        <v>103</v>
      </c>
      <c r="AG8" s="16" t="s">
        <v>103</v>
      </c>
      <c r="AH8" s="16" t="s">
        <v>103</v>
      </c>
      <c r="AI8" s="16" t="s">
        <v>103</v>
      </c>
      <c r="AJ8" s="16" t="s">
        <v>103</v>
      </c>
      <c r="AK8" s="16" t="s">
        <v>103</v>
      </c>
      <c r="AL8" s="16" t="s">
        <v>103</v>
      </c>
      <c r="AM8" s="16" t="s">
        <v>103</v>
      </c>
      <c r="AN8" s="16" t="s">
        <v>103</v>
      </c>
      <c r="AO8" s="16" t="s">
        <v>103</v>
      </c>
      <c r="AR8" s="26" t="s">
        <v>79</v>
      </c>
    </row>
    <row r="9" spans="1:44" x14ac:dyDescent="0.35">
      <c r="A9" s="16" t="s">
        <v>187</v>
      </c>
      <c r="B9" s="75" t="s">
        <v>17</v>
      </c>
      <c r="C9" s="16" t="s">
        <v>10</v>
      </c>
      <c r="D9" s="17">
        <v>44487</v>
      </c>
      <c r="E9" s="18">
        <v>13</v>
      </c>
      <c r="F9" s="19">
        <v>0.52083333333333337</v>
      </c>
      <c r="G9" s="16" t="s">
        <v>96</v>
      </c>
      <c r="H9" s="16" t="s">
        <v>8</v>
      </c>
      <c r="I9" s="27"/>
      <c r="J9" s="27"/>
      <c r="L9" s="21"/>
      <c r="R9" s="16">
        <v>120</v>
      </c>
      <c r="S9" s="16">
        <v>1.4</v>
      </c>
      <c r="T9" s="23">
        <v>8.35</v>
      </c>
      <c r="U9" s="24">
        <v>21.8</v>
      </c>
      <c r="V9" s="16">
        <v>-94</v>
      </c>
      <c r="W9" s="23">
        <v>9.1999999999999993</v>
      </c>
      <c r="X9" s="24">
        <v>105.3</v>
      </c>
      <c r="Y9" s="23">
        <v>4.21</v>
      </c>
      <c r="Z9" s="16" t="s">
        <v>103</v>
      </c>
      <c r="AB9" s="16" t="s">
        <v>103</v>
      </c>
      <c r="AC9" s="16" t="s">
        <v>103</v>
      </c>
      <c r="AD9" s="16" t="s">
        <v>103</v>
      </c>
      <c r="AE9" s="16" t="s">
        <v>103</v>
      </c>
      <c r="AF9" s="16" t="s">
        <v>103</v>
      </c>
      <c r="AG9" s="16" t="s">
        <v>103</v>
      </c>
      <c r="AH9" s="16" t="s">
        <v>103</v>
      </c>
      <c r="AI9" s="16" t="s">
        <v>103</v>
      </c>
      <c r="AJ9" s="16" t="s">
        <v>103</v>
      </c>
      <c r="AK9" s="16" t="s">
        <v>103</v>
      </c>
      <c r="AL9" s="16" t="s">
        <v>103</v>
      </c>
      <c r="AM9" s="16" t="s">
        <v>103</v>
      </c>
      <c r="AN9" s="16" t="s">
        <v>103</v>
      </c>
      <c r="AO9" s="16" t="s">
        <v>103</v>
      </c>
      <c r="AR9" s="26" t="s">
        <v>22</v>
      </c>
    </row>
    <row r="10" spans="1:44" s="28" customFormat="1" x14ac:dyDescent="0.35">
      <c r="A10" s="16" t="s">
        <v>187</v>
      </c>
      <c r="B10" s="75" t="s">
        <v>17</v>
      </c>
      <c r="C10" s="28" t="s">
        <v>7</v>
      </c>
      <c r="D10" s="29">
        <v>44489</v>
      </c>
      <c r="E10" s="30">
        <v>15</v>
      </c>
      <c r="F10" s="31">
        <v>0.47916666666666669</v>
      </c>
      <c r="G10" s="28" t="s">
        <v>96</v>
      </c>
      <c r="H10" s="28" t="s">
        <v>3</v>
      </c>
      <c r="I10" s="28" t="s">
        <v>2</v>
      </c>
      <c r="K10" s="28" t="s">
        <v>12</v>
      </c>
      <c r="L10" s="40"/>
      <c r="R10" s="32">
        <v>100</v>
      </c>
      <c r="S10" s="28">
        <v>1.4</v>
      </c>
      <c r="T10" s="33">
        <v>8.33</v>
      </c>
      <c r="U10" s="34">
        <v>22</v>
      </c>
      <c r="V10" s="28">
        <v>-94</v>
      </c>
      <c r="W10" s="33">
        <v>8.99</v>
      </c>
      <c r="X10" s="34">
        <v>105.4</v>
      </c>
      <c r="Y10" s="33">
        <v>4.28</v>
      </c>
      <c r="Z10" s="28" t="s">
        <v>26</v>
      </c>
      <c r="AA10" s="28" t="s">
        <v>26</v>
      </c>
      <c r="AB10" s="28">
        <v>51.1</v>
      </c>
      <c r="AC10" s="28" t="s">
        <v>27</v>
      </c>
      <c r="AD10" s="32" t="s">
        <v>26</v>
      </c>
      <c r="AE10" s="35">
        <v>69.64</v>
      </c>
      <c r="AF10" s="35">
        <v>0.38100000000000001</v>
      </c>
      <c r="AG10" s="36" t="s">
        <v>103</v>
      </c>
      <c r="AH10" s="36" t="s">
        <v>103</v>
      </c>
      <c r="AI10" s="36" t="s">
        <v>103</v>
      </c>
      <c r="AJ10" s="36" t="s">
        <v>103</v>
      </c>
      <c r="AK10" s="36" t="s">
        <v>103</v>
      </c>
      <c r="AL10" s="36" t="s">
        <v>103</v>
      </c>
      <c r="AM10" s="36" t="s">
        <v>103</v>
      </c>
      <c r="AN10" s="36" t="s">
        <v>103</v>
      </c>
      <c r="AO10" s="37">
        <v>1.9081999999999999</v>
      </c>
      <c r="AP10" s="37"/>
      <c r="AQ10" s="37"/>
      <c r="AR10" s="38" t="s">
        <v>23</v>
      </c>
    </row>
    <row r="11" spans="1:44" s="4" customFormat="1" ht="14.5" customHeight="1" x14ac:dyDescent="0.35">
      <c r="A11" s="16" t="s">
        <v>187</v>
      </c>
      <c r="B11" s="75" t="s">
        <v>18</v>
      </c>
      <c r="C11" s="4" t="s">
        <v>7</v>
      </c>
      <c r="D11" s="5">
        <v>44489</v>
      </c>
      <c r="E11" s="6">
        <v>15</v>
      </c>
      <c r="F11" s="7">
        <v>0.50694444444444442</v>
      </c>
      <c r="G11" s="4" t="s">
        <v>96</v>
      </c>
      <c r="H11" s="4" t="s">
        <v>4</v>
      </c>
      <c r="I11" s="8" t="s">
        <v>11</v>
      </c>
      <c r="J11" s="8"/>
      <c r="K11" s="8" t="s">
        <v>11</v>
      </c>
      <c r="L11" s="39"/>
      <c r="O11" s="6">
        <v>1500</v>
      </c>
      <c r="P11" s="6"/>
      <c r="R11" s="4">
        <v>120</v>
      </c>
      <c r="S11" s="4">
        <v>1.2</v>
      </c>
      <c r="T11" s="9">
        <v>8.2799999999999994</v>
      </c>
      <c r="U11" s="10">
        <v>20.7</v>
      </c>
      <c r="V11" s="4">
        <v>-92</v>
      </c>
      <c r="W11" s="9">
        <v>9.19</v>
      </c>
      <c r="X11" s="10">
        <v>105.1</v>
      </c>
      <c r="Y11" s="9">
        <v>3.94</v>
      </c>
      <c r="Z11" s="4">
        <v>0.16</v>
      </c>
      <c r="AA11" s="4">
        <f>ROUND(Z7,2-(1+INT(LOG10(ABS(Z7)))))</f>
        <v>0.12</v>
      </c>
      <c r="AB11" s="4">
        <v>43.7</v>
      </c>
      <c r="AC11" s="4">
        <v>0.01</v>
      </c>
      <c r="AD11" s="11">
        <v>0.14000000000000001</v>
      </c>
      <c r="AE11" s="12">
        <v>81</v>
      </c>
      <c r="AF11" s="12">
        <v>6.1000000000000004E-3</v>
      </c>
      <c r="AG11" s="13" t="s">
        <v>103</v>
      </c>
      <c r="AH11" s="13" t="s">
        <v>103</v>
      </c>
      <c r="AI11" s="13" t="s">
        <v>103</v>
      </c>
      <c r="AJ11" s="13" t="s">
        <v>103</v>
      </c>
      <c r="AK11" s="13" t="s">
        <v>103</v>
      </c>
      <c r="AL11" s="13" t="s">
        <v>103</v>
      </c>
      <c r="AM11" s="13" t="s">
        <v>103</v>
      </c>
      <c r="AN11" s="13" t="s">
        <v>103</v>
      </c>
      <c r="AO11" s="14">
        <v>2.1616900000000001</v>
      </c>
      <c r="AP11" s="14"/>
      <c r="AQ11" s="14"/>
      <c r="AR11" s="15" t="s">
        <v>55</v>
      </c>
    </row>
    <row r="12" spans="1:44" x14ac:dyDescent="0.35">
      <c r="A12" s="16" t="s">
        <v>187</v>
      </c>
      <c r="B12" s="75" t="s">
        <v>18</v>
      </c>
      <c r="C12" s="16" t="s">
        <v>9</v>
      </c>
      <c r="D12" s="17">
        <v>44491</v>
      </c>
      <c r="E12" s="18">
        <v>17</v>
      </c>
      <c r="F12" s="19">
        <v>0.51041666666666663</v>
      </c>
      <c r="G12" s="16" t="s">
        <v>96</v>
      </c>
      <c r="H12" s="16" t="s">
        <v>8</v>
      </c>
      <c r="I12" s="20"/>
      <c r="J12" s="20"/>
      <c r="L12" s="21"/>
      <c r="O12" s="16"/>
      <c r="P12" s="16"/>
      <c r="R12" s="22">
        <v>120</v>
      </c>
      <c r="S12" s="16">
        <v>1.2</v>
      </c>
      <c r="T12" s="23">
        <v>8.41</v>
      </c>
      <c r="U12" s="24">
        <v>21.1</v>
      </c>
      <c r="V12" s="16">
        <v>-98</v>
      </c>
      <c r="W12" s="23">
        <v>9.25</v>
      </c>
      <c r="X12" s="24">
        <v>106.1</v>
      </c>
      <c r="Y12" s="23">
        <v>4.0599999999999996</v>
      </c>
      <c r="Z12" s="16" t="s">
        <v>103</v>
      </c>
      <c r="AB12" s="16" t="s">
        <v>103</v>
      </c>
      <c r="AC12" s="16" t="s">
        <v>103</v>
      </c>
      <c r="AD12" s="16" t="s">
        <v>103</v>
      </c>
      <c r="AE12" s="16" t="s">
        <v>103</v>
      </c>
      <c r="AF12" s="16" t="s">
        <v>103</v>
      </c>
      <c r="AG12" s="16" t="s">
        <v>103</v>
      </c>
      <c r="AH12" s="16" t="s">
        <v>103</v>
      </c>
      <c r="AI12" s="16" t="s">
        <v>103</v>
      </c>
      <c r="AJ12" s="16" t="s">
        <v>103</v>
      </c>
      <c r="AK12" s="16" t="s">
        <v>103</v>
      </c>
      <c r="AL12" s="16" t="s">
        <v>103</v>
      </c>
      <c r="AM12" s="16" t="s">
        <v>103</v>
      </c>
      <c r="AN12" s="16" t="s">
        <v>103</v>
      </c>
      <c r="AO12" s="16" t="s">
        <v>103</v>
      </c>
    </row>
    <row r="13" spans="1:44" x14ac:dyDescent="0.35">
      <c r="A13" s="16" t="s">
        <v>187</v>
      </c>
      <c r="B13" s="75" t="s">
        <v>18</v>
      </c>
      <c r="C13" s="16" t="s">
        <v>10</v>
      </c>
      <c r="D13" s="17">
        <v>44494</v>
      </c>
      <c r="E13" s="18">
        <v>20</v>
      </c>
      <c r="F13" s="19">
        <v>0.47916666666666669</v>
      </c>
      <c r="G13" s="16" t="s">
        <v>96</v>
      </c>
      <c r="H13" s="16" t="s">
        <v>8</v>
      </c>
      <c r="I13" s="27"/>
      <c r="J13" s="27"/>
      <c r="L13" s="21"/>
      <c r="R13" s="16">
        <v>120</v>
      </c>
      <c r="S13" s="16">
        <v>1.2</v>
      </c>
      <c r="T13" s="23">
        <v>8.36</v>
      </c>
      <c r="U13" s="24">
        <v>20.399999999999999</v>
      </c>
      <c r="V13" s="16">
        <v>-95</v>
      </c>
      <c r="W13" s="23">
        <v>9.4700000000000006</v>
      </c>
      <c r="X13" s="24">
        <v>105.7</v>
      </c>
      <c r="Y13" s="23">
        <v>4.17</v>
      </c>
      <c r="Z13" s="16" t="s">
        <v>103</v>
      </c>
      <c r="AB13" s="16" t="s">
        <v>103</v>
      </c>
      <c r="AC13" s="16" t="s">
        <v>103</v>
      </c>
      <c r="AD13" s="16" t="s">
        <v>103</v>
      </c>
      <c r="AE13" s="16" t="s">
        <v>103</v>
      </c>
      <c r="AF13" s="16" t="s">
        <v>103</v>
      </c>
      <c r="AG13" s="16" t="s">
        <v>103</v>
      </c>
      <c r="AH13" s="16" t="s">
        <v>103</v>
      </c>
      <c r="AI13" s="16" t="s">
        <v>103</v>
      </c>
      <c r="AJ13" s="16" t="s">
        <v>103</v>
      </c>
      <c r="AK13" s="16" t="s">
        <v>103</v>
      </c>
      <c r="AL13" s="16" t="s">
        <v>103</v>
      </c>
      <c r="AM13" s="16" t="s">
        <v>103</v>
      </c>
      <c r="AN13" s="16" t="s">
        <v>103</v>
      </c>
      <c r="AO13" s="16" t="s">
        <v>103</v>
      </c>
      <c r="AP13" s="25" t="s">
        <v>189</v>
      </c>
    </row>
    <row r="14" spans="1:44" s="28" customFormat="1" x14ac:dyDescent="0.35">
      <c r="A14" s="16" t="s">
        <v>187</v>
      </c>
      <c r="B14" s="75" t="s">
        <v>18</v>
      </c>
      <c r="C14" s="28" t="s">
        <v>7</v>
      </c>
      <c r="D14" s="29">
        <v>44496</v>
      </c>
      <c r="E14" s="30">
        <v>22</v>
      </c>
      <c r="F14" s="31">
        <v>0.48958333333333331</v>
      </c>
      <c r="G14" s="28" t="s">
        <v>96</v>
      </c>
      <c r="H14" s="28" t="s">
        <v>3</v>
      </c>
      <c r="I14" s="28" t="s">
        <v>2</v>
      </c>
      <c r="K14" s="28" t="s">
        <v>12</v>
      </c>
      <c r="L14" s="40"/>
      <c r="R14" s="32">
        <v>120</v>
      </c>
      <c r="S14" s="28">
        <v>1.2</v>
      </c>
      <c r="T14" s="33">
        <v>8.3699999999999992</v>
      </c>
      <c r="U14" s="34">
        <v>21.5</v>
      </c>
      <c r="V14" s="28">
        <v>-96</v>
      </c>
      <c r="W14" s="33">
        <v>9.23</v>
      </c>
      <c r="X14" s="34">
        <v>105.3</v>
      </c>
      <c r="Y14" s="33">
        <v>4.22</v>
      </c>
      <c r="Z14" s="28" t="s">
        <v>26</v>
      </c>
      <c r="AA14" s="28" t="s">
        <v>26</v>
      </c>
      <c r="AB14" s="28">
        <v>41.2</v>
      </c>
      <c r="AC14" s="28" t="s">
        <v>27</v>
      </c>
      <c r="AD14" s="32" t="s">
        <v>26</v>
      </c>
      <c r="AE14" s="35">
        <v>71.66</v>
      </c>
      <c r="AF14" s="35">
        <v>0.02</v>
      </c>
      <c r="AG14" s="36" t="s">
        <v>103</v>
      </c>
      <c r="AH14" s="36" t="s">
        <v>103</v>
      </c>
      <c r="AI14" s="36" t="s">
        <v>103</v>
      </c>
      <c r="AJ14" s="36" t="s">
        <v>103</v>
      </c>
      <c r="AK14" s="36" t="s">
        <v>103</v>
      </c>
      <c r="AL14" s="36" t="s">
        <v>103</v>
      </c>
      <c r="AM14" s="36" t="s">
        <v>103</v>
      </c>
      <c r="AN14" s="36" t="s">
        <v>103</v>
      </c>
      <c r="AO14" s="37">
        <v>1.5503400000000001</v>
      </c>
      <c r="AP14" s="37"/>
      <c r="AQ14" s="37"/>
      <c r="AR14" s="38" t="s">
        <v>28</v>
      </c>
    </row>
    <row r="15" spans="1:44" s="4" customFormat="1" ht="14.5" customHeight="1" x14ac:dyDescent="0.35">
      <c r="A15" s="16" t="s">
        <v>187</v>
      </c>
      <c r="B15" s="75" t="s">
        <v>19</v>
      </c>
      <c r="C15" s="4" t="s">
        <v>7</v>
      </c>
      <c r="D15" s="5">
        <v>44496</v>
      </c>
      <c r="E15" s="6">
        <v>22</v>
      </c>
      <c r="F15" s="7">
        <v>0.51388888888888895</v>
      </c>
      <c r="G15" s="4" t="s">
        <v>96</v>
      </c>
      <c r="H15" s="4" t="s">
        <v>4</v>
      </c>
      <c r="I15" s="8" t="s">
        <v>11</v>
      </c>
      <c r="J15" s="8"/>
      <c r="K15" s="8" t="s">
        <v>11</v>
      </c>
      <c r="L15" s="39"/>
      <c r="O15" s="6">
        <v>500</v>
      </c>
      <c r="P15" s="6"/>
      <c r="R15" s="4">
        <v>120</v>
      </c>
      <c r="S15" s="4">
        <v>1.2</v>
      </c>
      <c r="T15" s="9">
        <v>8.3800000000000008</v>
      </c>
      <c r="U15" s="10">
        <v>21.2</v>
      </c>
      <c r="V15" s="4">
        <v>-97</v>
      </c>
      <c r="W15" s="9">
        <v>9.23</v>
      </c>
      <c r="X15" s="10">
        <v>104.4</v>
      </c>
      <c r="Y15" s="9">
        <v>4.1900000000000004</v>
      </c>
      <c r="Z15" s="4" t="s">
        <v>26</v>
      </c>
      <c r="AA15" s="4" t="s">
        <v>26</v>
      </c>
      <c r="AB15" s="4">
        <v>41.2</v>
      </c>
      <c r="AC15" s="4">
        <v>0.01</v>
      </c>
      <c r="AD15" s="11" t="s">
        <v>26</v>
      </c>
      <c r="AE15" s="12">
        <v>83.05</v>
      </c>
      <c r="AF15" s="12">
        <v>0.54</v>
      </c>
      <c r="AG15" s="13" t="s">
        <v>103</v>
      </c>
      <c r="AH15" s="13" t="s">
        <v>103</v>
      </c>
      <c r="AI15" s="13" t="s">
        <v>103</v>
      </c>
      <c r="AJ15" s="13" t="s">
        <v>103</v>
      </c>
      <c r="AK15" s="13" t="s">
        <v>103</v>
      </c>
      <c r="AL15" s="13" t="s">
        <v>103</v>
      </c>
      <c r="AM15" s="13" t="s">
        <v>103</v>
      </c>
      <c r="AN15" s="13" t="s">
        <v>103</v>
      </c>
      <c r="AO15" s="14">
        <v>2.3098999999999998</v>
      </c>
      <c r="AP15" s="14"/>
      <c r="AQ15" s="14"/>
      <c r="AR15" s="15"/>
    </row>
    <row r="16" spans="1:44" x14ac:dyDescent="0.35">
      <c r="A16" s="16" t="s">
        <v>187</v>
      </c>
      <c r="B16" s="75" t="s">
        <v>19</v>
      </c>
      <c r="C16" s="16" t="s">
        <v>9</v>
      </c>
      <c r="D16" s="17">
        <v>44498</v>
      </c>
      <c r="E16" s="18">
        <v>24</v>
      </c>
      <c r="F16" s="19">
        <v>0.48958333333333331</v>
      </c>
      <c r="G16" s="16" t="s">
        <v>96</v>
      </c>
      <c r="H16" s="16" t="s">
        <v>8</v>
      </c>
      <c r="I16" s="20"/>
      <c r="J16" s="20"/>
      <c r="L16" s="21"/>
      <c r="O16" s="16"/>
      <c r="P16" s="16"/>
      <c r="R16" s="22">
        <v>100</v>
      </c>
      <c r="S16" s="16">
        <v>1.2</v>
      </c>
      <c r="T16" s="23">
        <v>8.4</v>
      </c>
      <c r="U16" s="24">
        <v>21</v>
      </c>
      <c r="V16" s="16">
        <v>-98</v>
      </c>
      <c r="W16" s="23">
        <v>9.3000000000000007</v>
      </c>
      <c r="X16" s="24">
        <v>106</v>
      </c>
      <c r="Y16" s="23">
        <v>4.26</v>
      </c>
      <c r="Z16" s="16" t="s">
        <v>103</v>
      </c>
      <c r="AB16" s="16" t="s">
        <v>103</v>
      </c>
      <c r="AC16" s="16" t="s">
        <v>103</v>
      </c>
      <c r="AD16" s="16" t="s">
        <v>103</v>
      </c>
      <c r="AE16" s="16" t="s">
        <v>103</v>
      </c>
      <c r="AF16" s="16" t="s">
        <v>103</v>
      </c>
      <c r="AG16" s="16" t="s">
        <v>103</v>
      </c>
      <c r="AH16" s="16" t="s">
        <v>103</v>
      </c>
      <c r="AI16" s="16" t="s">
        <v>103</v>
      </c>
      <c r="AJ16" s="16" t="s">
        <v>103</v>
      </c>
      <c r="AK16" s="16" t="s">
        <v>103</v>
      </c>
      <c r="AL16" s="16" t="s">
        <v>103</v>
      </c>
      <c r="AM16" s="16" t="s">
        <v>103</v>
      </c>
      <c r="AN16" s="16" t="s">
        <v>103</v>
      </c>
      <c r="AO16" s="16" t="s">
        <v>103</v>
      </c>
      <c r="AR16" s="26" t="s">
        <v>30</v>
      </c>
    </row>
    <row r="17" spans="1:44" x14ac:dyDescent="0.35">
      <c r="A17" s="16" t="s">
        <v>187</v>
      </c>
      <c r="B17" s="75" t="s">
        <v>19</v>
      </c>
      <c r="C17" s="16" t="s">
        <v>10</v>
      </c>
      <c r="D17" s="17">
        <v>44501</v>
      </c>
      <c r="E17" s="18">
        <v>27</v>
      </c>
      <c r="F17" s="19">
        <v>0.46875</v>
      </c>
      <c r="G17" s="16" t="s">
        <v>96</v>
      </c>
      <c r="H17" s="16" t="s">
        <v>8</v>
      </c>
      <c r="I17" s="27"/>
      <c r="J17" s="27"/>
      <c r="L17" s="21"/>
      <c r="R17" s="16">
        <v>120</v>
      </c>
      <c r="S17" s="16">
        <v>1.2</v>
      </c>
      <c r="T17" s="23">
        <v>8.39</v>
      </c>
      <c r="U17" s="24">
        <v>21.7</v>
      </c>
      <c r="V17" s="16">
        <v>-97</v>
      </c>
      <c r="W17" s="23">
        <v>9.1199999999999992</v>
      </c>
      <c r="X17" s="24">
        <v>106</v>
      </c>
      <c r="Y17" s="23">
        <v>4.33</v>
      </c>
      <c r="Z17" s="16" t="s">
        <v>103</v>
      </c>
      <c r="AB17" s="16" t="s">
        <v>103</v>
      </c>
      <c r="AC17" s="16" t="s">
        <v>103</v>
      </c>
      <c r="AD17" s="16" t="s">
        <v>103</v>
      </c>
      <c r="AE17" s="16" t="s">
        <v>103</v>
      </c>
      <c r="AF17" s="16" t="s">
        <v>103</v>
      </c>
      <c r="AG17" s="16" t="s">
        <v>103</v>
      </c>
      <c r="AH17" s="16" t="s">
        <v>103</v>
      </c>
      <c r="AI17" s="16" t="s">
        <v>103</v>
      </c>
      <c r="AJ17" s="16" t="s">
        <v>103</v>
      </c>
      <c r="AK17" s="16" t="s">
        <v>103</v>
      </c>
      <c r="AL17" s="16" t="s">
        <v>103</v>
      </c>
      <c r="AM17" s="16" t="s">
        <v>103</v>
      </c>
      <c r="AN17" s="16" t="s">
        <v>103</v>
      </c>
      <c r="AO17" s="16" t="s">
        <v>103</v>
      </c>
      <c r="AR17" s="26" t="s">
        <v>31</v>
      </c>
    </row>
    <row r="18" spans="1:44" s="28" customFormat="1" x14ac:dyDescent="0.35">
      <c r="A18" s="16" t="s">
        <v>187</v>
      </c>
      <c r="B18" s="75" t="s">
        <v>19</v>
      </c>
      <c r="C18" s="28" t="s">
        <v>7</v>
      </c>
      <c r="D18" s="29">
        <v>44503</v>
      </c>
      <c r="E18" s="30">
        <v>29</v>
      </c>
      <c r="F18" s="31">
        <v>0.47569444444444442</v>
      </c>
      <c r="G18" s="28" t="s">
        <v>96</v>
      </c>
      <c r="H18" s="28" t="s">
        <v>3</v>
      </c>
      <c r="I18" s="28" t="s">
        <v>2</v>
      </c>
      <c r="K18" s="28" t="s">
        <v>12</v>
      </c>
      <c r="L18" s="40"/>
      <c r="M18" s="28" t="s">
        <v>2</v>
      </c>
      <c r="N18" s="28" t="s">
        <v>2</v>
      </c>
      <c r="P18" s="28">
        <v>180</v>
      </c>
      <c r="R18" s="32">
        <v>120</v>
      </c>
      <c r="S18" s="28">
        <v>1.2</v>
      </c>
      <c r="T18" s="33">
        <v>8.35</v>
      </c>
      <c r="U18" s="34">
        <v>21.1</v>
      </c>
      <c r="V18" s="28">
        <v>-96</v>
      </c>
      <c r="W18" s="33">
        <v>9.1999999999999993</v>
      </c>
      <c r="X18" s="34">
        <v>105.8</v>
      </c>
      <c r="Y18" s="33">
        <v>4.4000000000000004</v>
      </c>
      <c r="Z18" s="28" t="s">
        <v>26</v>
      </c>
      <c r="AA18" s="28" t="s">
        <v>26</v>
      </c>
      <c r="AB18" s="28">
        <v>43</v>
      </c>
      <c r="AC18" s="28" t="s">
        <v>27</v>
      </c>
      <c r="AD18" s="32" t="s">
        <v>26</v>
      </c>
      <c r="AE18" s="35">
        <v>76.08</v>
      </c>
      <c r="AF18" s="35">
        <v>0.246</v>
      </c>
      <c r="AG18" s="36" t="s">
        <v>103</v>
      </c>
      <c r="AH18" s="36" t="s">
        <v>103</v>
      </c>
      <c r="AI18" s="36" t="s">
        <v>103</v>
      </c>
      <c r="AJ18" s="36" t="s">
        <v>103</v>
      </c>
      <c r="AK18" s="36" t="s">
        <v>103</v>
      </c>
      <c r="AL18" s="36" t="s">
        <v>103</v>
      </c>
      <c r="AM18" s="36" t="s">
        <v>103</v>
      </c>
      <c r="AN18" s="36" t="s">
        <v>103</v>
      </c>
      <c r="AO18" s="37">
        <v>2.0971199999999999</v>
      </c>
      <c r="AP18" s="37"/>
      <c r="AQ18" s="37"/>
      <c r="AR18" s="38" t="s">
        <v>72</v>
      </c>
    </row>
    <row r="19" spans="1:44" s="4" customFormat="1" x14ac:dyDescent="0.35">
      <c r="A19" s="16" t="s">
        <v>187</v>
      </c>
      <c r="B19" s="77" t="s">
        <v>154</v>
      </c>
      <c r="C19" s="4" t="s">
        <v>7</v>
      </c>
      <c r="D19" s="5">
        <v>44503</v>
      </c>
      <c r="E19" s="6">
        <v>29</v>
      </c>
      <c r="F19" s="7">
        <v>0.51041666666666663</v>
      </c>
      <c r="G19" s="4" t="s">
        <v>96</v>
      </c>
      <c r="H19" s="4" t="s">
        <v>4</v>
      </c>
      <c r="I19" s="8" t="s">
        <v>11</v>
      </c>
      <c r="J19" s="8" t="s">
        <v>2</v>
      </c>
      <c r="K19" s="8" t="s">
        <v>11</v>
      </c>
      <c r="L19" s="4" t="s">
        <v>2</v>
      </c>
      <c r="O19" s="6">
        <v>1000</v>
      </c>
      <c r="P19" s="6"/>
      <c r="R19" s="4">
        <v>120</v>
      </c>
      <c r="S19" s="4">
        <v>1.5</v>
      </c>
      <c r="T19" s="9">
        <v>8.36</v>
      </c>
      <c r="U19" s="10">
        <v>20.5</v>
      </c>
      <c r="V19" s="4">
        <v>-95</v>
      </c>
      <c r="W19" s="9">
        <v>9.26</v>
      </c>
      <c r="X19" s="10">
        <v>104.9</v>
      </c>
      <c r="Y19" s="9">
        <v>4.33</v>
      </c>
      <c r="Z19" s="4">
        <v>0.17</v>
      </c>
      <c r="AA19" s="4">
        <f>ROUND(Z19,2-(1+INT(LOG10(ABS(Z19)))))</f>
        <v>0.17</v>
      </c>
      <c r="AB19" s="4">
        <v>39.1</v>
      </c>
      <c r="AC19" s="4">
        <v>0.02</v>
      </c>
      <c r="AD19" s="11">
        <v>0.18</v>
      </c>
      <c r="AE19" s="12">
        <v>98.1</v>
      </c>
      <c r="AF19" s="12">
        <v>0.58299999999999996</v>
      </c>
      <c r="AG19" s="13">
        <v>110.2</v>
      </c>
      <c r="AH19" s="12">
        <v>2.1800000000000002</v>
      </c>
      <c r="AI19" s="12">
        <v>60.64</v>
      </c>
      <c r="AJ19" s="12">
        <v>0.50700000000000001</v>
      </c>
      <c r="AK19" s="13">
        <v>170.8</v>
      </c>
      <c r="AL19" s="12">
        <v>1.67</v>
      </c>
      <c r="AM19" s="12">
        <v>59.2</v>
      </c>
      <c r="AN19" s="12">
        <v>0.48</v>
      </c>
      <c r="AO19" s="14">
        <v>2.5632700000000002</v>
      </c>
      <c r="AP19" s="14"/>
      <c r="AQ19" s="14"/>
      <c r="AR19" s="15" t="s">
        <v>29</v>
      </c>
    </row>
    <row r="20" spans="1:44" s="41" customFormat="1" x14ac:dyDescent="0.35">
      <c r="A20" s="16" t="s">
        <v>187</v>
      </c>
      <c r="B20" s="77" t="s">
        <v>154</v>
      </c>
      <c r="C20" s="41" t="s">
        <v>9</v>
      </c>
      <c r="D20" s="42">
        <v>44505</v>
      </c>
      <c r="E20" s="43">
        <v>31</v>
      </c>
      <c r="F20" s="44">
        <v>0.47916666666666669</v>
      </c>
      <c r="G20" s="41" t="s">
        <v>96</v>
      </c>
      <c r="H20" s="41" t="s">
        <v>8</v>
      </c>
      <c r="I20" s="45"/>
      <c r="J20" s="45"/>
      <c r="L20" s="46"/>
      <c r="R20" s="47">
        <v>120</v>
      </c>
      <c r="S20" s="41">
        <v>1.5</v>
      </c>
      <c r="T20" s="48">
        <v>8.5500000000000007</v>
      </c>
      <c r="U20" s="49">
        <v>21.2</v>
      </c>
      <c r="V20" s="41">
        <v>-104</v>
      </c>
      <c r="W20" s="48">
        <v>9.44</v>
      </c>
      <c r="X20" s="49">
        <v>106.5</v>
      </c>
      <c r="Y20" s="48">
        <v>4.37</v>
      </c>
      <c r="Z20" s="41" t="s">
        <v>103</v>
      </c>
      <c r="AB20" s="41" t="s">
        <v>103</v>
      </c>
      <c r="AC20" s="41" t="s">
        <v>103</v>
      </c>
      <c r="AD20" s="41" t="s">
        <v>103</v>
      </c>
      <c r="AE20" s="41" t="s">
        <v>103</v>
      </c>
      <c r="AF20" s="41" t="s">
        <v>103</v>
      </c>
      <c r="AG20" s="41" t="s">
        <v>103</v>
      </c>
      <c r="AH20" s="41" t="s">
        <v>103</v>
      </c>
      <c r="AI20" s="41" t="s">
        <v>103</v>
      </c>
      <c r="AJ20" s="41" t="s">
        <v>103</v>
      </c>
      <c r="AK20" s="41" t="s">
        <v>103</v>
      </c>
      <c r="AL20" s="41" t="s">
        <v>103</v>
      </c>
      <c r="AM20" s="41" t="s">
        <v>103</v>
      </c>
      <c r="AN20" s="41" t="s">
        <v>103</v>
      </c>
      <c r="AO20" s="41" t="s">
        <v>103</v>
      </c>
      <c r="AP20" s="50"/>
      <c r="AQ20" s="50"/>
      <c r="AR20" s="51"/>
    </row>
    <row r="21" spans="1:44" s="41" customFormat="1" x14ac:dyDescent="0.35">
      <c r="A21" s="16" t="s">
        <v>187</v>
      </c>
      <c r="B21" s="77" t="s">
        <v>154</v>
      </c>
      <c r="C21" s="41" t="s">
        <v>10</v>
      </c>
      <c r="D21" s="42">
        <v>44508</v>
      </c>
      <c r="E21" s="43">
        <v>34</v>
      </c>
      <c r="F21" s="44">
        <v>0.45833333333333331</v>
      </c>
      <c r="G21" s="41" t="s">
        <v>96</v>
      </c>
      <c r="H21" s="41" t="s">
        <v>8</v>
      </c>
      <c r="I21" s="52"/>
      <c r="J21" s="52"/>
      <c r="L21" s="46"/>
      <c r="O21" s="43"/>
      <c r="P21" s="43"/>
      <c r="R21" s="41">
        <v>120</v>
      </c>
      <c r="S21" s="41">
        <v>1.5</v>
      </c>
      <c r="T21" s="48">
        <v>8.5</v>
      </c>
      <c r="U21" s="49">
        <v>21</v>
      </c>
      <c r="V21" s="41">
        <v>-101</v>
      </c>
      <c r="W21" s="48">
        <v>9.3800000000000008</v>
      </c>
      <c r="X21" s="49">
        <v>106.1</v>
      </c>
      <c r="Y21" s="48">
        <v>4.3899999999999997</v>
      </c>
      <c r="Z21" s="41" t="s">
        <v>103</v>
      </c>
      <c r="AB21" s="41" t="s">
        <v>103</v>
      </c>
      <c r="AC21" s="41" t="s">
        <v>103</v>
      </c>
      <c r="AD21" s="41" t="s">
        <v>103</v>
      </c>
      <c r="AE21" s="41" t="s">
        <v>103</v>
      </c>
      <c r="AF21" s="41" t="s">
        <v>103</v>
      </c>
      <c r="AG21" s="41" t="s">
        <v>103</v>
      </c>
      <c r="AH21" s="41" t="s">
        <v>103</v>
      </c>
      <c r="AI21" s="41" t="s">
        <v>103</v>
      </c>
      <c r="AJ21" s="41" t="s">
        <v>103</v>
      </c>
      <c r="AK21" s="41" t="s">
        <v>103</v>
      </c>
      <c r="AL21" s="41" t="s">
        <v>103</v>
      </c>
      <c r="AM21" s="41" t="s">
        <v>103</v>
      </c>
      <c r="AN21" s="41" t="s">
        <v>103</v>
      </c>
      <c r="AO21" s="41" t="s">
        <v>103</v>
      </c>
      <c r="AP21" s="50"/>
      <c r="AQ21" s="50"/>
      <c r="AR21" s="51" t="s">
        <v>56</v>
      </c>
    </row>
    <row r="22" spans="1:44" s="41" customFormat="1" x14ac:dyDescent="0.35">
      <c r="A22" s="16" t="s">
        <v>187</v>
      </c>
      <c r="B22" s="77" t="s">
        <v>154</v>
      </c>
      <c r="C22" s="41" t="s">
        <v>7</v>
      </c>
      <c r="D22" s="42">
        <v>44510</v>
      </c>
      <c r="E22" s="43">
        <v>36</v>
      </c>
      <c r="F22" s="44">
        <v>0.47916666666666669</v>
      </c>
      <c r="G22" s="41" t="s">
        <v>96</v>
      </c>
      <c r="H22" s="41" t="s">
        <v>8</v>
      </c>
      <c r="I22" s="52"/>
      <c r="J22" s="52"/>
      <c r="L22" s="46"/>
      <c r="O22" s="43"/>
      <c r="P22" s="43"/>
      <c r="R22" s="41">
        <v>120</v>
      </c>
      <c r="S22" s="41">
        <v>1.5</v>
      </c>
      <c r="T22" s="48">
        <v>8.5</v>
      </c>
      <c r="U22" s="49">
        <v>20.8</v>
      </c>
      <c r="V22" s="41">
        <v>-101</v>
      </c>
      <c r="W22" s="48">
        <v>9.41</v>
      </c>
      <c r="X22" s="49">
        <v>105.4</v>
      </c>
      <c r="Y22" s="48">
        <v>4.5</v>
      </c>
      <c r="Z22" s="41" t="s">
        <v>103</v>
      </c>
      <c r="AB22" s="41" t="s">
        <v>103</v>
      </c>
      <c r="AC22" s="41" t="s">
        <v>103</v>
      </c>
      <c r="AD22" s="41" t="s">
        <v>103</v>
      </c>
      <c r="AE22" s="41" t="s">
        <v>103</v>
      </c>
      <c r="AF22" s="41" t="s">
        <v>103</v>
      </c>
      <c r="AG22" s="41" t="s">
        <v>103</v>
      </c>
      <c r="AH22" s="41" t="s">
        <v>103</v>
      </c>
      <c r="AI22" s="41" t="s">
        <v>103</v>
      </c>
      <c r="AJ22" s="41" t="s">
        <v>103</v>
      </c>
      <c r="AK22" s="41" t="s">
        <v>103</v>
      </c>
      <c r="AL22" s="41" t="s">
        <v>103</v>
      </c>
      <c r="AM22" s="41" t="s">
        <v>103</v>
      </c>
      <c r="AN22" s="41" t="s">
        <v>103</v>
      </c>
      <c r="AO22" s="41" t="s">
        <v>103</v>
      </c>
      <c r="AP22" s="50"/>
      <c r="AQ22" s="50"/>
      <c r="AR22" s="51"/>
    </row>
    <row r="23" spans="1:44" s="41" customFormat="1" x14ac:dyDescent="0.35">
      <c r="A23" s="16" t="s">
        <v>187</v>
      </c>
      <c r="B23" s="77" t="s">
        <v>154</v>
      </c>
      <c r="C23" s="41" t="s">
        <v>9</v>
      </c>
      <c r="D23" s="42">
        <v>44512</v>
      </c>
      <c r="E23" s="43">
        <v>38</v>
      </c>
      <c r="F23" s="44">
        <v>0.47916666666666669</v>
      </c>
      <c r="G23" s="41" t="s">
        <v>96</v>
      </c>
      <c r="H23" s="41" t="s">
        <v>8</v>
      </c>
      <c r="I23" s="45"/>
      <c r="J23" s="45"/>
      <c r="L23" s="46"/>
      <c r="R23" s="47">
        <v>120</v>
      </c>
      <c r="S23" s="41">
        <v>1.3</v>
      </c>
      <c r="T23" s="48">
        <v>8.4</v>
      </c>
      <c r="U23" s="49">
        <v>21</v>
      </c>
      <c r="V23" s="41">
        <v>-96</v>
      </c>
      <c r="W23" s="48">
        <v>9.43</v>
      </c>
      <c r="X23" s="49">
        <v>106.2</v>
      </c>
      <c r="Y23" s="48">
        <v>4.5</v>
      </c>
      <c r="Z23" s="41" t="s">
        <v>103</v>
      </c>
      <c r="AB23" s="41" t="s">
        <v>103</v>
      </c>
      <c r="AC23" s="41" t="s">
        <v>103</v>
      </c>
      <c r="AD23" s="41" t="s">
        <v>103</v>
      </c>
      <c r="AE23" s="41" t="s">
        <v>103</v>
      </c>
      <c r="AF23" s="41" t="s">
        <v>103</v>
      </c>
      <c r="AG23" s="41" t="s">
        <v>103</v>
      </c>
      <c r="AH23" s="41" t="s">
        <v>103</v>
      </c>
      <c r="AI23" s="41" t="s">
        <v>103</v>
      </c>
      <c r="AJ23" s="41" t="s">
        <v>103</v>
      </c>
      <c r="AK23" s="41" t="s">
        <v>103</v>
      </c>
      <c r="AL23" s="41" t="s">
        <v>103</v>
      </c>
      <c r="AM23" s="41" t="s">
        <v>103</v>
      </c>
      <c r="AN23" s="41" t="s">
        <v>103</v>
      </c>
      <c r="AO23" s="41" t="s">
        <v>103</v>
      </c>
      <c r="AP23" s="50"/>
      <c r="AQ23" s="50"/>
      <c r="AR23" s="51" t="s">
        <v>40</v>
      </c>
    </row>
    <row r="24" spans="1:44" s="41" customFormat="1" x14ac:dyDescent="0.35">
      <c r="A24" s="16" t="s">
        <v>187</v>
      </c>
      <c r="B24" s="77" t="s">
        <v>154</v>
      </c>
      <c r="C24" s="53" t="s">
        <v>33</v>
      </c>
      <c r="D24" s="54">
        <v>44513</v>
      </c>
      <c r="E24" s="55">
        <v>39</v>
      </c>
      <c r="F24" s="56">
        <v>0.65972222222222221</v>
      </c>
      <c r="G24" s="41" t="s">
        <v>96</v>
      </c>
      <c r="H24" s="53" t="s">
        <v>8</v>
      </c>
      <c r="I24" s="57"/>
      <c r="J24" s="57"/>
      <c r="K24" s="53"/>
      <c r="L24" s="58"/>
      <c r="M24" s="53"/>
      <c r="N24" s="53"/>
      <c r="O24" s="53"/>
      <c r="P24" s="53"/>
      <c r="Q24" s="53"/>
      <c r="R24" s="53">
        <v>120</v>
      </c>
      <c r="S24" s="53">
        <v>1.5</v>
      </c>
      <c r="T24" s="59">
        <v>8.39</v>
      </c>
      <c r="U24" s="60">
        <v>19</v>
      </c>
      <c r="V24" s="53">
        <v>-95</v>
      </c>
      <c r="W24" s="59">
        <v>9.64</v>
      </c>
      <c r="X24" s="60">
        <v>105.3</v>
      </c>
      <c r="Y24" s="59">
        <v>4.58</v>
      </c>
      <c r="Z24" s="53" t="s">
        <v>103</v>
      </c>
      <c r="AA24" s="53"/>
      <c r="AB24" s="53" t="s">
        <v>103</v>
      </c>
      <c r="AC24" s="53" t="s">
        <v>103</v>
      </c>
      <c r="AD24" s="53" t="s">
        <v>103</v>
      </c>
      <c r="AE24" s="53" t="s">
        <v>103</v>
      </c>
      <c r="AF24" s="53" t="s">
        <v>103</v>
      </c>
      <c r="AG24" s="53" t="s">
        <v>103</v>
      </c>
      <c r="AH24" s="53" t="s">
        <v>103</v>
      </c>
      <c r="AI24" s="53" t="s">
        <v>103</v>
      </c>
      <c r="AJ24" s="53" t="s">
        <v>103</v>
      </c>
      <c r="AK24" s="53" t="s">
        <v>103</v>
      </c>
      <c r="AL24" s="53" t="s">
        <v>103</v>
      </c>
      <c r="AM24" s="53" t="s">
        <v>103</v>
      </c>
      <c r="AN24" s="53" t="s">
        <v>103</v>
      </c>
      <c r="AO24" s="53" t="s">
        <v>103</v>
      </c>
      <c r="AP24" s="50"/>
      <c r="AQ24" s="50"/>
      <c r="AR24" s="61" t="s">
        <v>32</v>
      </c>
    </row>
    <row r="25" spans="1:44" s="41" customFormat="1" x14ac:dyDescent="0.35">
      <c r="A25" s="16" t="s">
        <v>187</v>
      </c>
      <c r="B25" s="77" t="s">
        <v>154</v>
      </c>
      <c r="C25" s="41" t="s">
        <v>10</v>
      </c>
      <c r="D25" s="42">
        <v>44515</v>
      </c>
      <c r="E25" s="43">
        <v>41</v>
      </c>
      <c r="F25" s="44">
        <v>0.48958333333333331</v>
      </c>
      <c r="G25" s="41" t="s">
        <v>96</v>
      </c>
      <c r="H25" s="41" t="s">
        <v>8</v>
      </c>
      <c r="I25" s="52"/>
      <c r="J25" s="52"/>
      <c r="L25" s="46"/>
      <c r="O25" s="43"/>
      <c r="P25" s="43"/>
      <c r="R25" s="41">
        <v>120</v>
      </c>
      <c r="S25" s="41">
        <v>1.5</v>
      </c>
      <c r="T25" s="48">
        <v>8.43</v>
      </c>
      <c r="U25" s="49">
        <v>20.399999999999999</v>
      </c>
      <c r="V25" s="41">
        <v>-98</v>
      </c>
      <c r="W25" s="48">
        <v>9.52</v>
      </c>
      <c r="X25" s="49">
        <v>105.2</v>
      </c>
      <c r="Y25" s="48">
        <v>4.6100000000000003</v>
      </c>
      <c r="Z25" s="41" t="s">
        <v>103</v>
      </c>
      <c r="AB25" s="41" t="s">
        <v>103</v>
      </c>
      <c r="AC25" s="41" t="s">
        <v>103</v>
      </c>
      <c r="AD25" s="41" t="s">
        <v>103</v>
      </c>
      <c r="AE25" s="41" t="s">
        <v>103</v>
      </c>
      <c r="AF25" s="41" t="s">
        <v>103</v>
      </c>
      <c r="AG25" s="41" t="s">
        <v>103</v>
      </c>
      <c r="AH25" s="41" t="s">
        <v>103</v>
      </c>
      <c r="AI25" s="41" t="s">
        <v>103</v>
      </c>
      <c r="AJ25" s="41" t="s">
        <v>103</v>
      </c>
      <c r="AK25" s="41" t="s">
        <v>103</v>
      </c>
      <c r="AL25" s="41" t="s">
        <v>103</v>
      </c>
      <c r="AM25" s="41" t="s">
        <v>103</v>
      </c>
      <c r="AN25" s="41" t="s">
        <v>103</v>
      </c>
      <c r="AO25" s="41" t="s">
        <v>103</v>
      </c>
      <c r="AP25" s="50"/>
      <c r="AQ25" s="50"/>
      <c r="AR25" s="51" t="s">
        <v>34</v>
      </c>
    </row>
    <row r="26" spans="1:44" s="28" customFormat="1" x14ac:dyDescent="0.35">
      <c r="A26" s="16" t="s">
        <v>187</v>
      </c>
      <c r="B26" s="76" t="s">
        <v>154</v>
      </c>
      <c r="C26" s="28" t="s">
        <v>7</v>
      </c>
      <c r="D26" s="29">
        <v>44517</v>
      </c>
      <c r="E26" s="30">
        <v>43</v>
      </c>
      <c r="F26" s="31">
        <v>0.47916666666666669</v>
      </c>
      <c r="G26" s="28" t="s">
        <v>96</v>
      </c>
      <c r="H26" s="28" t="s">
        <v>3</v>
      </c>
      <c r="I26" s="28" t="s">
        <v>2</v>
      </c>
      <c r="J26" s="28" t="s">
        <v>2</v>
      </c>
      <c r="K26" s="28" t="s">
        <v>12</v>
      </c>
      <c r="L26" s="28" t="s">
        <v>2</v>
      </c>
      <c r="R26" s="32">
        <v>120</v>
      </c>
      <c r="S26" s="28">
        <v>1.4</v>
      </c>
      <c r="T26" s="33">
        <v>8.39</v>
      </c>
      <c r="U26" s="34">
        <v>20</v>
      </c>
      <c r="V26" s="28">
        <v>-95</v>
      </c>
      <c r="W26" s="33">
        <v>9.51</v>
      </c>
      <c r="X26" s="34">
        <v>105.6</v>
      </c>
      <c r="Y26" s="33">
        <v>4.68</v>
      </c>
      <c r="Z26" s="28" t="s">
        <v>26</v>
      </c>
      <c r="AA26" s="28" t="s">
        <v>26</v>
      </c>
      <c r="AB26" s="28">
        <v>43</v>
      </c>
      <c r="AC26" s="28" t="s">
        <v>27</v>
      </c>
      <c r="AD26" s="32" t="s">
        <v>26</v>
      </c>
      <c r="AE26" s="35">
        <v>81.88</v>
      </c>
      <c r="AF26" s="35">
        <v>0.85399999999999998</v>
      </c>
      <c r="AG26" s="36">
        <v>82.04</v>
      </c>
      <c r="AH26" s="35">
        <v>0.86199999999999999</v>
      </c>
      <c r="AI26" s="35">
        <v>30.7</v>
      </c>
      <c r="AJ26" s="35">
        <v>3.3999999999999998E-3</v>
      </c>
      <c r="AK26" s="36">
        <v>112.7</v>
      </c>
      <c r="AL26" s="35">
        <v>0.86499999999999999</v>
      </c>
      <c r="AM26" s="35">
        <v>55.63</v>
      </c>
      <c r="AN26" s="35">
        <v>0.86399999999999999</v>
      </c>
      <c r="AO26" s="37">
        <v>2.2978999999999998</v>
      </c>
      <c r="AP26" s="37"/>
      <c r="AQ26" s="37"/>
      <c r="AR26" s="38" t="s">
        <v>99</v>
      </c>
    </row>
    <row r="27" spans="1:44" s="4" customFormat="1" ht="14.5" customHeight="1" x14ac:dyDescent="0.35">
      <c r="A27" s="16" t="s">
        <v>187</v>
      </c>
      <c r="B27" s="75" t="s">
        <v>37</v>
      </c>
      <c r="C27" s="4" t="s">
        <v>7</v>
      </c>
      <c r="D27" s="5">
        <v>44517</v>
      </c>
      <c r="E27" s="6">
        <v>43</v>
      </c>
      <c r="F27" s="7">
        <v>0.5</v>
      </c>
      <c r="G27" s="4" t="s">
        <v>96</v>
      </c>
      <c r="H27" s="4" t="s">
        <v>4</v>
      </c>
      <c r="I27" s="8" t="s">
        <v>11</v>
      </c>
      <c r="J27" s="8"/>
      <c r="K27" s="8" t="s">
        <v>11</v>
      </c>
      <c r="L27" s="4" t="s">
        <v>2</v>
      </c>
      <c r="O27" s="6">
        <v>500</v>
      </c>
      <c r="P27" s="6"/>
      <c r="R27" s="4">
        <v>120</v>
      </c>
      <c r="S27" s="4">
        <v>1.4</v>
      </c>
      <c r="T27" s="9">
        <v>8.43</v>
      </c>
      <c r="U27" s="10">
        <v>19.8</v>
      </c>
      <c r="V27" s="4">
        <v>-97</v>
      </c>
      <c r="W27" s="9">
        <v>9.4600000000000009</v>
      </c>
      <c r="X27" s="10">
        <v>104.7</v>
      </c>
      <c r="Y27" s="9">
        <v>4.5999999999999996</v>
      </c>
      <c r="Z27" s="4">
        <v>0.12</v>
      </c>
      <c r="AA27" s="4">
        <f>ROUND(Z27,2-(1+INT(LOG10(ABS(Z27)))))</f>
        <v>0.12</v>
      </c>
      <c r="AB27" s="4">
        <v>40.5</v>
      </c>
      <c r="AC27" s="4">
        <v>0.01</v>
      </c>
      <c r="AD27" s="11">
        <v>0.11</v>
      </c>
      <c r="AE27" s="12">
        <v>92.59</v>
      </c>
      <c r="AF27" s="12">
        <v>0.21299999999999999</v>
      </c>
      <c r="AG27" s="13" t="s">
        <v>103</v>
      </c>
      <c r="AH27" s="13" t="s">
        <v>103</v>
      </c>
      <c r="AI27" s="13" t="s">
        <v>103</v>
      </c>
      <c r="AJ27" s="13" t="s">
        <v>103</v>
      </c>
      <c r="AK27" s="13" t="s">
        <v>103</v>
      </c>
      <c r="AL27" s="13" t="s">
        <v>103</v>
      </c>
      <c r="AM27" s="13" t="s">
        <v>103</v>
      </c>
      <c r="AN27" s="13" t="s">
        <v>103</v>
      </c>
      <c r="AO27" s="14">
        <v>2.5847799999999999</v>
      </c>
      <c r="AP27" s="14"/>
      <c r="AQ27" s="14"/>
      <c r="AR27" s="15"/>
    </row>
    <row r="28" spans="1:44" x14ac:dyDescent="0.35">
      <c r="A28" s="16" t="s">
        <v>187</v>
      </c>
      <c r="B28" s="75" t="s">
        <v>37</v>
      </c>
      <c r="C28" s="16" t="s">
        <v>9</v>
      </c>
      <c r="D28" s="17">
        <v>44519</v>
      </c>
      <c r="E28" s="18">
        <v>45</v>
      </c>
      <c r="F28" s="19">
        <v>0.4861111111111111</v>
      </c>
      <c r="G28" s="16" t="s">
        <v>96</v>
      </c>
      <c r="H28" s="16" t="s">
        <v>8</v>
      </c>
      <c r="I28" s="20"/>
      <c r="J28" s="20"/>
      <c r="L28" s="21"/>
      <c r="O28" s="16"/>
      <c r="P28" s="16"/>
      <c r="R28" s="22">
        <v>120</v>
      </c>
      <c r="S28" s="16">
        <v>1.5</v>
      </c>
      <c r="T28" s="23">
        <v>8.49</v>
      </c>
      <c r="U28" s="24">
        <v>20.8</v>
      </c>
      <c r="V28" s="16">
        <v>-101</v>
      </c>
      <c r="W28" s="23">
        <v>9.39</v>
      </c>
      <c r="X28" s="24">
        <v>105.2</v>
      </c>
      <c r="Y28" s="23">
        <v>4.6500000000000004</v>
      </c>
      <c r="Z28" s="16" t="s">
        <v>103</v>
      </c>
      <c r="AB28" s="16" t="s">
        <v>103</v>
      </c>
      <c r="AC28" s="16" t="s">
        <v>103</v>
      </c>
      <c r="AD28" s="16" t="s">
        <v>103</v>
      </c>
      <c r="AE28" s="16" t="s">
        <v>103</v>
      </c>
      <c r="AF28" s="16" t="s">
        <v>103</v>
      </c>
      <c r="AG28" s="16" t="s">
        <v>103</v>
      </c>
      <c r="AH28" s="16" t="s">
        <v>103</v>
      </c>
      <c r="AI28" s="16" t="s">
        <v>103</v>
      </c>
      <c r="AJ28" s="16" t="s">
        <v>103</v>
      </c>
      <c r="AK28" s="16" t="s">
        <v>103</v>
      </c>
      <c r="AL28" s="16" t="s">
        <v>103</v>
      </c>
      <c r="AM28" s="16" t="s">
        <v>103</v>
      </c>
      <c r="AN28" s="16" t="s">
        <v>103</v>
      </c>
      <c r="AO28" s="16" t="s">
        <v>103</v>
      </c>
      <c r="AR28" s="26" t="s">
        <v>35</v>
      </c>
    </row>
    <row r="29" spans="1:44" x14ac:dyDescent="0.35">
      <c r="A29" s="16" t="s">
        <v>187</v>
      </c>
      <c r="B29" s="75" t="s">
        <v>37</v>
      </c>
      <c r="C29" s="16" t="s">
        <v>10</v>
      </c>
      <c r="D29" s="17">
        <v>44522</v>
      </c>
      <c r="E29" s="18">
        <v>48</v>
      </c>
      <c r="F29" s="19">
        <v>0.45833333333333331</v>
      </c>
      <c r="G29" s="16" t="s">
        <v>96</v>
      </c>
      <c r="H29" s="16" t="s">
        <v>8</v>
      </c>
      <c r="I29" s="27"/>
      <c r="J29" s="27"/>
      <c r="L29" s="21"/>
      <c r="R29" s="16">
        <v>120</v>
      </c>
      <c r="S29" s="16">
        <v>1.3</v>
      </c>
      <c r="T29" s="23">
        <v>8.43</v>
      </c>
      <c r="U29" s="24">
        <v>19.3</v>
      </c>
      <c r="V29" s="16">
        <v>-97</v>
      </c>
      <c r="W29" s="23">
        <v>9.73</v>
      </c>
      <c r="X29" s="24">
        <v>105.5</v>
      </c>
      <c r="Y29" s="23">
        <v>4.75</v>
      </c>
      <c r="Z29" s="16" t="s">
        <v>103</v>
      </c>
      <c r="AB29" s="16" t="s">
        <v>103</v>
      </c>
      <c r="AC29" s="16" t="s">
        <v>103</v>
      </c>
      <c r="AD29" s="16" t="s">
        <v>103</v>
      </c>
      <c r="AE29" s="16" t="s">
        <v>103</v>
      </c>
      <c r="AF29" s="16" t="s">
        <v>103</v>
      </c>
      <c r="AG29" s="16" t="s">
        <v>103</v>
      </c>
      <c r="AH29" s="16" t="s">
        <v>103</v>
      </c>
      <c r="AI29" s="16" t="s">
        <v>103</v>
      </c>
      <c r="AJ29" s="16" t="s">
        <v>103</v>
      </c>
      <c r="AK29" s="16" t="s">
        <v>103</v>
      </c>
      <c r="AL29" s="16" t="s">
        <v>103</v>
      </c>
      <c r="AM29" s="16" t="s">
        <v>103</v>
      </c>
      <c r="AN29" s="16" t="s">
        <v>103</v>
      </c>
      <c r="AO29" s="16" t="s">
        <v>103</v>
      </c>
      <c r="AR29" s="26" t="s">
        <v>36</v>
      </c>
    </row>
    <row r="30" spans="1:44" s="28" customFormat="1" x14ac:dyDescent="0.35">
      <c r="A30" s="16" t="s">
        <v>187</v>
      </c>
      <c r="B30" s="75" t="s">
        <v>37</v>
      </c>
      <c r="C30" s="28" t="s">
        <v>7</v>
      </c>
      <c r="D30" s="29">
        <v>44524</v>
      </c>
      <c r="E30" s="30">
        <v>50</v>
      </c>
      <c r="F30" s="31">
        <v>0.46527777777777773</v>
      </c>
      <c r="G30" s="28" t="s">
        <v>96</v>
      </c>
      <c r="H30" s="28" t="s">
        <v>3</v>
      </c>
      <c r="I30" s="28" t="s">
        <v>2</v>
      </c>
      <c r="K30" s="28" t="s">
        <v>12</v>
      </c>
      <c r="L30" s="28" t="s">
        <v>2</v>
      </c>
      <c r="R30" s="32">
        <v>120</v>
      </c>
      <c r="S30" s="28">
        <v>1.4</v>
      </c>
      <c r="T30" s="33">
        <v>8.4700000000000006</v>
      </c>
      <c r="U30" s="34">
        <v>20.3</v>
      </c>
      <c r="V30" s="28">
        <v>-99</v>
      </c>
      <c r="W30" s="33">
        <v>9.52</v>
      </c>
      <c r="X30" s="34">
        <v>105.6</v>
      </c>
      <c r="Y30" s="33">
        <v>4.78</v>
      </c>
      <c r="Z30" s="28" t="s">
        <v>39</v>
      </c>
      <c r="AA30" s="28" t="s">
        <v>26</v>
      </c>
      <c r="AB30" s="28">
        <v>41.2</v>
      </c>
      <c r="AC30" s="28" t="s">
        <v>25</v>
      </c>
      <c r="AD30" s="32" t="s">
        <v>39</v>
      </c>
      <c r="AE30" s="35">
        <v>85.63</v>
      </c>
      <c r="AF30" s="35">
        <v>3.4000000000000002E-2</v>
      </c>
      <c r="AG30" s="36" t="s">
        <v>103</v>
      </c>
      <c r="AH30" s="36" t="s">
        <v>103</v>
      </c>
      <c r="AI30" s="36" t="s">
        <v>103</v>
      </c>
      <c r="AJ30" s="36" t="s">
        <v>103</v>
      </c>
      <c r="AK30" s="36" t="s">
        <v>103</v>
      </c>
      <c r="AL30" s="36" t="s">
        <v>103</v>
      </c>
      <c r="AM30" s="36" t="s">
        <v>103</v>
      </c>
      <c r="AN30" s="36" t="s">
        <v>103</v>
      </c>
      <c r="AO30" s="37">
        <v>2.4349599999999998</v>
      </c>
      <c r="AP30" s="37"/>
      <c r="AQ30" s="37"/>
      <c r="AR30" s="38" t="s">
        <v>57</v>
      </c>
    </row>
    <row r="31" spans="1:44" s="4" customFormat="1" ht="14.5" customHeight="1" x14ac:dyDescent="0.35">
      <c r="A31" s="16" t="s">
        <v>187</v>
      </c>
      <c r="B31" s="75" t="s">
        <v>38</v>
      </c>
      <c r="C31" s="4" t="s">
        <v>7</v>
      </c>
      <c r="D31" s="5">
        <v>44524</v>
      </c>
      <c r="E31" s="6">
        <v>50</v>
      </c>
      <c r="F31" s="7">
        <v>0.5</v>
      </c>
      <c r="G31" s="4" t="s">
        <v>96</v>
      </c>
      <c r="H31" s="4" t="s">
        <v>4</v>
      </c>
      <c r="I31" s="8" t="s">
        <v>11</v>
      </c>
      <c r="J31" s="8"/>
      <c r="K31" s="8" t="s">
        <v>11</v>
      </c>
      <c r="L31" s="4" t="s">
        <v>2</v>
      </c>
      <c r="O31" s="6">
        <v>500</v>
      </c>
      <c r="P31" s="6"/>
      <c r="R31" s="4">
        <v>120</v>
      </c>
      <c r="S31" s="4">
        <v>1.5</v>
      </c>
      <c r="T31" s="9">
        <v>8.39</v>
      </c>
      <c r="U31" s="10">
        <v>19.8</v>
      </c>
      <c r="V31" s="4">
        <v>-95</v>
      </c>
      <c r="W31" s="9">
        <v>9.51</v>
      </c>
      <c r="X31" s="10">
        <v>104.7</v>
      </c>
      <c r="Y31" s="9">
        <v>4.72</v>
      </c>
      <c r="Z31" s="4">
        <v>0.12</v>
      </c>
      <c r="AA31" s="4">
        <f>ROUND(Z31,2-(1+INT(LOG10(ABS(Z31)))))</f>
        <v>0.12</v>
      </c>
      <c r="AB31" s="4">
        <v>39.700000000000003</v>
      </c>
      <c r="AC31" s="4">
        <v>0.01</v>
      </c>
      <c r="AD31" s="11" t="s">
        <v>39</v>
      </c>
      <c r="AE31" s="12">
        <v>95.09</v>
      </c>
      <c r="AF31" s="12">
        <v>0.38500000000000001</v>
      </c>
      <c r="AG31" s="13" t="s">
        <v>103</v>
      </c>
      <c r="AH31" s="13" t="s">
        <v>103</v>
      </c>
      <c r="AI31" s="13" t="s">
        <v>103</v>
      </c>
      <c r="AJ31" s="13" t="s">
        <v>103</v>
      </c>
      <c r="AK31" s="13" t="s">
        <v>103</v>
      </c>
      <c r="AL31" s="13" t="s">
        <v>103</v>
      </c>
      <c r="AM31" s="13" t="s">
        <v>103</v>
      </c>
      <c r="AN31" s="13" t="s">
        <v>103</v>
      </c>
      <c r="AO31" s="14">
        <v>2.6604700000000001</v>
      </c>
      <c r="AP31" s="14"/>
      <c r="AQ31" s="14"/>
      <c r="AR31" s="15" t="s">
        <v>80</v>
      </c>
    </row>
    <row r="32" spans="1:44" x14ac:dyDescent="0.35">
      <c r="A32" s="16" t="s">
        <v>187</v>
      </c>
      <c r="B32" s="75" t="s">
        <v>38</v>
      </c>
      <c r="C32" s="16" t="s">
        <v>9</v>
      </c>
      <c r="D32" s="17">
        <v>44527</v>
      </c>
      <c r="E32" s="18">
        <v>52</v>
      </c>
      <c r="F32" s="19">
        <v>0.5</v>
      </c>
      <c r="G32" s="16" t="s">
        <v>96</v>
      </c>
      <c r="H32" s="16" t="s">
        <v>8</v>
      </c>
      <c r="I32" s="20"/>
      <c r="J32" s="20"/>
      <c r="L32" s="21"/>
      <c r="O32" s="16"/>
      <c r="P32" s="16"/>
      <c r="R32" s="22">
        <v>120</v>
      </c>
      <c r="S32" s="16">
        <v>1.4</v>
      </c>
      <c r="T32" s="23">
        <v>8.4</v>
      </c>
      <c r="U32" s="24">
        <v>19.899999999999999</v>
      </c>
      <c r="V32" s="16">
        <v>-96</v>
      </c>
      <c r="W32" s="23">
        <v>9.4700000000000006</v>
      </c>
      <c r="X32" s="24">
        <v>106.9</v>
      </c>
      <c r="Y32" s="23">
        <v>4.7699999999999996</v>
      </c>
      <c r="Z32" s="16" t="s">
        <v>103</v>
      </c>
      <c r="AB32" s="16" t="s">
        <v>103</v>
      </c>
      <c r="AC32" s="16" t="s">
        <v>103</v>
      </c>
      <c r="AD32" s="16" t="s">
        <v>103</v>
      </c>
      <c r="AE32" s="16" t="s">
        <v>103</v>
      </c>
      <c r="AF32" s="16" t="s">
        <v>103</v>
      </c>
      <c r="AG32" s="16" t="s">
        <v>103</v>
      </c>
      <c r="AH32" s="16" t="s">
        <v>103</v>
      </c>
      <c r="AI32" s="16" t="s">
        <v>103</v>
      </c>
      <c r="AJ32" s="16" t="s">
        <v>103</v>
      </c>
      <c r="AK32" s="16" t="s">
        <v>103</v>
      </c>
      <c r="AL32" s="16" t="s">
        <v>103</v>
      </c>
      <c r="AM32" s="16" t="s">
        <v>103</v>
      </c>
      <c r="AN32" s="16" t="s">
        <v>103</v>
      </c>
      <c r="AO32" s="16" t="s">
        <v>103</v>
      </c>
      <c r="AR32" s="26" t="s">
        <v>58</v>
      </c>
    </row>
    <row r="33" spans="1:45" x14ac:dyDescent="0.35">
      <c r="A33" s="16" t="s">
        <v>187</v>
      </c>
      <c r="B33" s="75" t="s">
        <v>38</v>
      </c>
      <c r="C33" s="16" t="s">
        <v>10</v>
      </c>
      <c r="D33" s="17">
        <v>44529</v>
      </c>
      <c r="E33" s="18">
        <v>55</v>
      </c>
      <c r="F33" s="19">
        <v>0.5</v>
      </c>
      <c r="G33" s="16" t="s">
        <v>96</v>
      </c>
      <c r="H33" s="16" t="s">
        <v>8</v>
      </c>
      <c r="I33" s="27"/>
      <c r="J33" s="27"/>
      <c r="L33" s="21"/>
      <c r="R33" s="16">
        <v>120</v>
      </c>
      <c r="S33" s="16">
        <v>1.5</v>
      </c>
      <c r="T33" s="23">
        <v>8.48</v>
      </c>
      <c r="U33" s="24">
        <v>19.399999999999999</v>
      </c>
      <c r="V33" s="16">
        <v>-99</v>
      </c>
      <c r="W33" s="23">
        <v>9.64</v>
      </c>
      <c r="X33" s="24">
        <v>106.7</v>
      </c>
      <c r="Y33" s="23">
        <v>4.87</v>
      </c>
      <c r="Z33" s="16" t="s">
        <v>103</v>
      </c>
      <c r="AB33" s="16" t="s">
        <v>103</v>
      </c>
      <c r="AC33" s="16" t="s">
        <v>103</v>
      </c>
      <c r="AD33" s="16" t="s">
        <v>103</v>
      </c>
      <c r="AE33" s="16" t="s">
        <v>103</v>
      </c>
      <c r="AF33" s="16" t="s">
        <v>103</v>
      </c>
      <c r="AG33" s="16" t="s">
        <v>103</v>
      </c>
      <c r="AH33" s="16" t="s">
        <v>103</v>
      </c>
      <c r="AI33" s="16" t="s">
        <v>103</v>
      </c>
      <c r="AJ33" s="16" t="s">
        <v>103</v>
      </c>
      <c r="AK33" s="16" t="s">
        <v>103</v>
      </c>
      <c r="AL33" s="16" t="s">
        <v>103</v>
      </c>
      <c r="AM33" s="16" t="s">
        <v>103</v>
      </c>
      <c r="AN33" s="16" t="s">
        <v>103</v>
      </c>
      <c r="AO33" s="16" t="s">
        <v>103</v>
      </c>
    </row>
    <row r="34" spans="1:45" s="28" customFormat="1" x14ac:dyDescent="0.35">
      <c r="A34" s="16" t="s">
        <v>187</v>
      </c>
      <c r="B34" s="75" t="s">
        <v>38</v>
      </c>
      <c r="C34" s="28" t="s">
        <v>7</v>
      </c>
      <c r="D34" s="29">
        <v>44531</v>
      </c>
      <c r="E34" s="30">
        <v>57</v>
      </c>
      <c r="F34" s="31">
        <v>0.5</v>
      </c>
      <c r="G34" s="28" t="s">
        <v>96</v>
      </c>
      <c r="H34" s="28" t="s">
        <v>3</v>
      </c>
      <c r="I34" s="28" t="s">
        <v>2</v>
      </c>
      <c r="K34" s="28" t="s">
        <v>12</v>
      </c>
      <c r="L34" s="28" t="s">
        <v>2</v>
      </c>
      <c r="M34" s="28" t="s">
        <v>2</v>
      </c>
      <c r="N34" s="28" t="s">
        <v>2</v>
      </c>
      <c r="R34" s="32">
        <v>120</v>
      </c>
      <c r="S34" s="28">
        <v>1.5</v>
      </c>
      <c r="T34" s="33">
        <v>8.2799999999999994</v>
      </c>
      <c r="U34" s="34">
        <v>19.8</v>
      </c>
      <c r="V34" s="28">
        <v>-94</v>
      </c>
      <c r="W34" s="33">
        <v>9.2799999999999994</v>
      </c>
      <c r="X34" s="34">
        <v>106.1</v>
      </c>
      <c r="Y34" s="33">
        <v>4.92</v>
      </c>
      <c r="Z34" s="28" t="s">
        <v>39</v>
      </c>
      <c r="AA34" s="28" t="s">
        <v>26</v>
      </c>
      <c r="AB34" s="28">
        <v>42.5</v>
      </c>
      <c r="AC34" s="28" t="s">
        <v>25</v>
      </c>
      <c r="AD34" s="32">
        <v>0.11</v>
      </c>
      <c r="AE34" s="35">
        <v>91.45</v>
      </c>
      <c r="AF34" s="35">
        <v>4.2300000000000004</v>
      </c>
      <c r="AG34" s="36" t="s">
        <v>103</v>
      </c>
      <c r="AH34" s="36" t="s">
        <v>103</v>
      </c>
      <c r="AI34" s="36" t="s">
        <v>103</v>
      </c>
      <c r="AJ34" s="36" t="s">
        <v>103</v>
      </c>
      <c r="AK34" s="36" t="s">
        <v>103</v>
      </c>
      <c r="AL34" s="36" t="s">
        <v>103</v>
      </c>
      <c r="AM34" s="36" t="s">
        <v>103</v>
      </c>
      <c r="AN34" s="36" t="s">
        <v>103</v>
      </c>
      <c r="AO34" s="37">
        <v>2.5566200000000001</v>
      </c>
      <c r="AP34" s="37"/>
      <c r="AQ34" s="37"/>
      <c r="AR34" s="38" t="s">
        <v>72</v>
      </c>
    </row>
    <row r="35" spans="1:45" s="4" customFormat="1" ht="14.25" customHeight="1" x14ac:dyDescent="0.35">
      <c r="A35" s="16" t="s">
        <v>187</v>
      </c>
      <c r="B35" s="76" t="s">
        <v>155</v>
      </c>
      <c r="C35" s="4" t="s">
        <v>7</v>
      </c>
      <c r="D35" s="5">
        <v>44531</v>
      </c>
      <c r="E35" s="6">
        <v>57</v>
      </c>
      <c r="F35" s="7">
        <v>0.54166666666666663</v>
      </c>
      <c r="G35" s="4" t="s">
        <v>96</v>
      </c>
      <c r="H35" s="4" t="s">
        <v>4</v>
      </c>
      <c r="I35" s="8" t="s">
        <v>11</v>
      </c>
      <c r="J35" s="8" t="s">
        <v>2</v>
      </c>
      <c r="K35" s="8" t="s">
        <v>11</v>
      </c>
      <c r="L35" s="4" t="s">
        <v>2</v>
      </c>
      <c r="O35" s="6">
        <v>1000</v>
      </c>
      <c r="P35" s="6"/>
      <c r="R35" s="4">
        <v>120</v>
      </c>
      <c r="S35" s="4">
        <v>1.5</v>
      </c>
      <c r="T35" s="9">
        <v>8.4499999999999993</v>
      </c>
      <c r="U35" s="10">
        <v>19.3</v>
      </c>
      <c r="V35" s="4">
        <v>-101</v>
      </c>
      <c r="W35" s="9">
        <v>9.2100000000000009</v>
      </c>
      <c r="X35" s="10">
        <v>104.6</v>
      </c>
      <c r="Y35" s="9">
        <v>4.76</v>
      </c>
      <c r="Z35" s="4">
        <v>0.21</v>
      </c>
      <c r="AA35" s="4">
        <f>ROUND(Z35,2-(1+INT(LOG10(ABS(Z35)))))</f>
        <v>0.21</v>
      </c>
      <c r="AB35" s="4">
        <v>38.4</v>
      </c>
      <c r="AC35" s="4">
        <v>0.02</v>
      </c>
      <c r="AD35" s="11">
        <v>0.22</v>
      </c>
      <c r="AE35" s="12">
        <v>116.7</v>
      </c>
      <c r="AF35" s="12">
        <v>9.8000000000000004E-2</v>
      </c>
      <c r="AG35" s="13">
        <v>121.7</v>
      </c>
      <c r="AH35" s="12">
        <v>5.87</v>
      </c>
      <c r="AI35" s="12">
        <v>64.3</v>
      </c>
      <c r="AJ35" s="12">
        <v>2.4900000000000002</v>
      </c>
      <c r="AK35" s="13">
        <v>186</v>
      </c>
      <c r="AL35" s="12">
        <v>8.3699999999999992</v>
      </c>
      <c r="AM35" s="12">
        <v>40.98</v>
      </c>
      <c r="AN35" s="12">
        <v>0.93600000000000005</v>
      </c>
      <c r="AO35" s="14">
        <v>3.0381300000000002</v>
      </c>
      <c r="AP35" s="14"/>
      <c r="AQ35" s="14"/>
      <c r="AR35" s="15" t="s">
        <v>81</v>
      </c>
    </row>
    <row r="36" spans="1:45" s="41" customFormat="1" x14ac:dyDescent="0.35">
      <c r="A36" s="16" t="s">
        <v>187</v>
      </c>
      <c r="B36" s="76" t="s">
        <v>155</v>
      </c>
      <c r="C36" s="41" t="s">
        <v>9</v>
      </c>
      <c r="D36" s="42">
        <v>44533</v>
      </c>
      <c r="E36" s="43">
        <v>59</v>
      </c>
      <c r="F36" s="44">
        <v>0.45833333333333331</v>
      </c>
      <c r="G36" s="41" t="s">
        <v>96</v>
      </c>
      <c r="H36" s="41" t="s">
        <v>8</v>
      </c>
      <c r="I36" s="45"/>
      <c r="J36" s="45"/>
      <c r="L36" s="46"/>
      <c r="R36" s="47">
        <v>120</v>
      </c>
      <c r="S36" s="41">
        <v>1.5</v>
      </c>
      <c r="T36" s="48">
        <v>8.49</v>
      </c>
      <c r="U36" s="49">
        <v>18.7</v>
      </c>
      <c r="V36" s="41">
        <v>-105</v>
      </c>
      <c r="W36" s="48">
        <v>9.7200000000000006</v>
      </c>
      <c r="X36" s="49">
        <v>106</v>
      </c>
      <c r="Y36" s="48">
        <v>4.8499999999999996</v>
      </c>
      <c r="Z36" s="41" t="s">
        <v>103</v>
      </c>
      <c r="AB36" s="41" t="s">
        <v>103</v>
      </c>
      <c r="AC36" s="41" t="s">
        <v>103</v>
      </c>
      <c r="AD36" s="41" t="s">
        <v>103</v>
      </c>
      <c r="AE36" s="41" t="s">
        <v>103</v>
      </c>
      <c r="AF36" s="41" t="s">
        <v>103</v>
      </c>
      <c r="AG36" s="41" t="s">
        <v>103</v>
      </c>
      <c r="AH36" s="41" t="s">
        <v>103</v>
      </c>
      <c r="AI36" s="41" t="s">
        <v>103</v>
      </c>
      <c r="AJ36" s="41" t="s">
        <v>103</v>
      </c>
      <c r="AK36" s="41" t="s">
        <v>103</v>
      </c>
      <c r="AL36" s="41" t="s">
        <v>103</v>
      </c>
      <c r="AM36" s="41" t="s">
        <v>103</v>
      </c>
      <c r="AN36" s="41" t="s">
        <v>103</v>
      </c>
      <c r="AO36" s="41" t="s">
        <v>103</v>
      </c>
      <c r="AP36" s="50"/>
      <c r="AQ36" s="50"/>
      <c r="AR36" s="51"/>
    </row>
    <row r="37" spans="1:45" s="41" customFormat="1" x14ac:dyDescent="0.35">
      <c r="A37" s="16" t="s">
        <v>187</v>
      </c>
      <c r="B37" s="76" t="s">
        <v>155</v>
      </c>
      <c r="C37" s="41" t="s">
        <v>10</v>
      </c>
      <c r="D37" s="42">
        <v>44536</v>
      </c>
      <c r="E37" s="43">
        <v>62</v>
      </c>
      <c r="F37" s="44">
        <v>0.47916666666666669</v>
      </c>
      <c r="G37" s="41" t="s">
        <v>96</v>
      </c>
      <c r="H37" s="41" t="s">
        <v>8</v>
      </c>
      <c r="I37" s="45"/>
      <c r="J37" s="45"/>
      <c r="L37" s="46"/>
      <c r="R37" s="47">
        <v>120</v>
      </c>
      <c r="S37" s="41">
        <v>1.5</v>
      </c>
      <c r="T37" s="48">
        <v>8.41</v>
      </c>
      <c r="U37" s="49">
        <v>18.3</v>
      </c>
      <c r="V37" s="41">
        <v>-101</v>
      </c>
      <c r="W37" s="48">
        <v>9.8800000000000008</v>
      </c>
      <c r="X37" s="49">
        <v>105.4</v>
      </c>
      <c r="Y37" s="48">
        <v>4.93</v>
      </c>
      <c r="Z37" s="41" t="s">
        <v>103</v>
      </c>
      <c r="AB37" s="41" t="s">
        <v>103</v>
      </c>
      <c r="AC37" s="41" t="s">
        <v>103</v>
      </c>
      <c r="AD37" s="41" t="s">
        <v>103</v>
      </c>
      <c r="AE37" s="41" t="s">
        <v>103</v>
      </c>
      <c r="AF37" s="41" t="s">
        <v>103</v>
      </c>
      <c r="AG37" s="41" t="s">
        <v>103</v>
      </c>
      <c r="AH37" s="41" t="s">
        <v>103</v>
      </c>
      <c r="AI37" s="41" t="s">
        <v>103</v>
      </c>
      <c r="AJ37" s="41" t="s">
        <v>103</v>
      </c>
      <c r="AK37" s="41" t="s">
        <v>103</v>
      </c>
      <c r="AL37" s="41" t="s">
        <v>103</v>
      </c>
      <c r="AM37" s="41" t="s">
        <v>103</v>
      </c>
      <c r="AN37" s="41" t="s">
        <v>103</v>
      </c>
      <c r="AO37" s="41" t="s">
        <v>103</v>
      </c>
      <c r="AP37" s="50"/>
      <c r="AQ37" s="50"/>
      <c r="AR37" s="51"/>
    </row>
    <row r="38" spans="1:45" s="41" customFormat="1" x14ac:dyDescent="0.35">
      <c r="A38" s="16" t="s">
        <v>187</v>
      </c>
      <c r="B38" s="76" t="s">
        <v>155</v>
      </c>
      <c r="C38" s="41" t="s">
        <v>7</v>
      </c>
      <c r="D38" s="42">
        <v>44538</v>
      </c>
      <c r="E38" s="43">
        <v>64</v>
      </c>
      <c r="F38" s="44">
        <v>0.45833333333333331</v>
      </c>
      <c r="G38" s="41" t="s">
        <v>96</v>
      </c>
      <c r="H38" s="41" t="s">
        <v>8</v>
      </c>
      <c r="I38" s="45"/>
      <c r="J38" s="45"/>
      <c r="L38" s="46"/>
      <c r="R38" s="47">
        <v>120</v>
      </c>
      <c r="S38" s="41">
        <v>1.5</v>
      </c>
      <c r="T38" s="48">
        <v>8.4</v>
      </c>
      <c r="U38" s="49">
        <v>18.399999999999999</v>
      </c>
      <c r="V38" s="41">
        <v>-100</v>
      </c>
      <c r="W38" s="48">
        <v>9.65</v>
      </c>
      <c r="X38" s="49">
        <v>105.3</v>
      </c>
      <c r="Y38" s="48">
        <v>4.97</v>
      </c>
      <c r="Z38" s="41" t="s">
        <v>103</v>
      </c>
      <c r="AB38" s="41" t="s">
        <v>103</v>
      </c>
      <c r="AC38" s="41" t="s">
        <v>103</v>
      </c>
      <c r="AD38" s="41" t="s">
        <v>103</v>
      </c>
      <c r="AE38" s="41" t="s">
        <v>103</v>
      </c>
      <c r="AF38" s="41" t="s">
        <v>103</v>
      </c>
      <c r="AG38" s="41" t="s">
        <v>103</v>
      </c>
      <c r="AH38" s="41" t="s">
        <v>103</v>
      </c>
      <c r="AI38" s="41" t="s">
        <v>103</v>
      </c>
      <c r="AJ38" s="41" t="s">
        <v>103</v>
      </c>
      <c r="AK38" s="41" t="s">
        <v>103</v>
      </c>
      <c r="AL38" s="41" t="s">
        <v>103</v>
      </c>
      <c r="AM38" s="41" t="s">
        <v>103</v>
      </c>
      <c r="AN38" s="41" t="s">
        <v>103</v>
      </c>
      <c r="AO38" s="41" t="s">
        <v>103</v>
      </c>
      <c r="AP38" s="50"/>
      <c r="AQ38" s="50"/>
      <c r="AR38" s="51"/>
    </row>
    <row r="39" spans="1:45" s="41" customFormat="1" x14ac:dyDescent="0.35">
      <c r="A39" s="16" t="s">
        <v>187</v>
      </c>
      <c r="B39" s="76" t="s">
        <v>155</v>
      </c>
      <c r="C39" s="41" t="s">
        <v>9</v>
      </c>
      <c r="D39" s="42">
        <v>44540</v>
      </c>
      <c r="E39" s="43">
        <v>66</v>
      </c>
      <c r="F39" s="44">
        <v>0.49305555555555558</v>
      </c>
      <c r="G39" s="41" t="s">
        <v>96</v>
      </c>
      <c r="H39" s="41" t="s">
        <v>8</v>
      </c>
      <c r="I39" s="45"/>
      <c r="J39" s="45"/>
      <c r="L39" s="46"/>
      <c r="R39" s="47">
        <v>110</v>
      </c>
      <c r="S39" s="41">
        <v>1.5</v>
      </c>
      <c r="T39" s="48">
        <v>8.48</v>
      </c>
      <c r="U39" s="49">
        <v>19.8</v>
      </c>
      <c r="V39" s="41">
        <v>-104</v>
      </c>
      <c r="W39" s="48">
        <v>9.5</v>
      </c>
      <c r="X39" s="49">
        <v>105</v>
      </c>
      <c r="Y39" s="48">
        <v>5.03</v>
      </c>
      <c r="Z39" s="41" t="s">
        <v>103</v>
      </c>
      <c r="AB39" s="41" t="s">
        <v>103</v>
      </c>
      <c r="AC39" s="41" t="s">
        <v>103</v>
      </c>
      <c r="AD39" s="41" t="s">
        <v>103</v>
      </c>
      <c r="AE39" s="41" t="s">
        <v>103</v>
      </c>
      <c r="AF39" s="41" t="s">
        <v>103</v>
      </c>
      <c r="AG39" s="41" t="s">
        <v>103</v>
      </c>
      <c r="AH39" s="41" t="s">
        <v>103</v>
      </c>
      <c r="AI39" s="41" t="s">
        <v>103</v>
      </c>
      <c r="AJ39" s="41" t="s">
        <v>103</v>
      </c>
      <c r="AK39" s="41" t="s">
        <v>103</v>
      </c>
      <c r="AL39" s="41" t="s">
        <v>103</v>
      </c>
      <c r="AM39" s="41" t="s">
        <v>103</v>
      </c>
      <c r="AN39" s="41" t="s">
        <v>103</v>
      </c>
      <c r="AO39" s="41" t="s">
        <v>103</v>
      </c>
      <c r="AP39" s="50"/>
      <c r="AQ39" s="50"/>
      <c r="AR39" s="51" t="s">
        <v>82</v>
      </c>
    </row>
    <row r="40" spans="1:45" s="41" customFormat="1" x14ac:dyDescent="0.35">
      <c r="A40" s="16" t="s">
        <v>187</v>
      </c>
      <c r="B40" s="76" t="s">
        <v>155</v>
      </c>
      <c r="C40" s="41" t="s">
        <v>10</v>
      </c>
      <c r="D40" s="42">
        <v>44543</v>
      </c>
      <c r="E40" s="43">
        <v>69</v>
      </c>
      <c r="F40" s="44">
        <v>0.45833333333333331</v>
      </c>
      <c r="G40" s="41" t="s">
        <v>96</v>
      </c>
      <c r="H40" s="41" t="s">
        <v>8</v>
      </c>
      <c r="I40" s="45"/>
      <c r="J40" s="45"/>
      <c r="L40" s="46"/>
      <c r="R40" s="47">
        <v>120</v>
      </c>
      <c r="S40" s="41">
        <v>1.5</v>
      </c>
      <c r="T40" s="48">
        <v>8.35</v>
      </c>
      <c r="U40" s="49">
        <v>19.8</v>
      </c>
      <c r="V40" s="41">
        <v>-97</v>
      </c>
      <c r="W40" s="48">
        <v>9.68</v>
      </c>
      <c r="X40" s="49">
        <v>105.7</v>
      </c>
      <c r="Y40" s="48">
        <v>5.09</v>
      </c>
      <c r="Z40" s="41" t="s">
        <v>103</v>
      </c>
      <c r="AB40" s="41" t="s">
        <v>103</v>
      </c>
      <c r="AC40" s="41" t="s">
        <v>103</v>
      </c>
      <c r="AD40" s="41" t="s">
        <v>103</v>
      </c>
      <c r="AE40" s="41" t="s">
        <v>103</v>
      </c>
      <c r="AF40" s="41" t="s">
        <v>103</v>
      </c>
      <c r="AG40" s="41" t="s">
        <v>103</v>
      </c>
      <c r="AH40" s="41" t="s">
        <v>103</v>
      </c>
      <c r="AI40" s="41" t="s">
        <v>103</v>
      </c>
      <c r="AJ40" s="41" t="s">
        <v>103</v>
      </c>
      <c r="AK40" s="41" t="s">
        <v>103</v>
      </c>
      <c r="AL40" s="41" t="s">
        <v>103</v>
      </c>
      <c r="AM40" s="41" t="s">
        <v>103</v>
      </c>
      <c r="AN40" s="41" t="s">
        <v>103</v>
      </c>
      <c r="AO40" s="41" t="s">
        <v>103</v>
      </c>
      <c r="AP40" s="50"/>
      <c r="AQ40" s="50"/>
      <c r="AR40" s="51" t="s">
        <v>83</v>
      </c>
    </row>
    <row r="41" spans="1:45" s="28" customFormat="1" x14ac:dyDescent="0.35">
      <c r="A41" s="16" t="s">
        <v>187</v>
      </c>
      <c r="B41" s="76" t="s">
        <v>155</v>
      </c>
      <c r="C41" s="28" t="s">
        <v>7</v>
      </c>
      <c r="D41" s="29">
        <v>44545</v>
      </c>
      <c r="E41" s="30">
        <v>71</v>
      </c>
      <c r="F41" s="31">
        <v>0.45833333333333331</v>
      </c>
      <c r="G41" s="28" t="s">
        <v>96</v>
      </c>
      <c r="H41" s="28" t="s">
        <v>3</v>
      </c>
      <c r="I41" s="28" t="s">
        <v>2</v>
      </c>
      <c r="J41" s="28" t="s">
        <v>2</v>
      </c>
      <c r="K41" s="28" t="s">
        <v>12</v>
      </c>
      <c r="L41" s="28" t="s">
        <v>2</v>
      </c>
      <c r="R41" s="32">
        <v>120</v>
      </c>
      <c r="S41" s="28">
        <v>1.5</v>
      </c>
      <c r="T41" s="33">
        <v>8.35</v>
      </c>
      <c r="U41" s="34">
        <v>20.399999999999999</v>
      </c>
      <c r="V41" s="28">
        <v>-98</v>
      </c>
      <c r="W41" s="33">
        <v>9.5399999999999991</v>
      </c>
      <c r="X41" s="34">
        <v>105.4</v>
      </c>
      <c r="Y41" s="33">
        <v>5.13</v>
      </c>
      <c r="Z41" s="28" t="s">
        <v>26</v>
      </c>
      <c r="AB41" s="28">
        <v>42.9</v>
      </c>
      <c r="AC41" s="28" t="s">
        <v>27</v>
      </c>
      <c r="AD41" s="32" t="s">
        <v>41</v>
      </c>
      <c r="AE41" s="35">
        <v>103.2</v>
      </c>
      <c r="AF41" s="35">
        <v>0.90900000000000003</v>
      </c>
      <c r="AG41" s="36">
        <v>103.3</v>
      </c>
      <c r="AH41" s="35">
        <v>0.89600000000000002</v>
      </c>
      <c r="AI41" s="35">
        <v>35.71</v>
      </c>
      <c r="AJ41" s="35">
        <v>1.51</v>
      </c>
      <c r="AK41" s="36">
        <v>139</v>
      </c>
      <c r="AL41" s="35">
        <v>0.61099999999999999</v>
      </c>
      <c r="AM41" s="35">
        <v>43.07</v>
      </c>
      <c r="AN41" s="35">
        <v>1.07</v>
      </c>
      <c r="AO41" s="37">
        <v>2.8317600000000001</v>
      </c>
      <c r="AP41" s="37"/>
      <c r="AQ41" s="37"/>
      <c r="AR41" s="38" t="s">
        <v>100</v>
      </c>
      <c r="AS41" s="62"/>
    </row>
    <row r="42" spans="1:45" s="4" customFormat="1" ht="14.5" customHeight="1" x14ac:dyDescent="0.35">
      <c r="A42" s="16" t="s">
        <v>187</v>
      </c>
      <c r="B42" s="75" t="s">
        <v>42</v>
      </c>
      <c r="C42" s="4" t="s">
        <v>7</v>
      </c>
      <c r="D42" s="5">
        <v>44545</v>
      </c>
      <c r="E42" s="6">
        <v>71</v>
      </c>
      <c r="F42" s="7">
        <v>0.48958333333333331</v>
      </c>
      <c r="G42" s="4" t="s">
        <v>96</v>
      </c>
      <c r="H42" s="4" t="s">
        <v>4</v>
      </c>
      <c r="I42" s="8" t="s">
        <v>11</v>
      </c>
      <c r="J42" s="8"/>
      <c r="K42" s="8" t="s">
        <v>11</v>
      </c>
      <c r="L42" s="4" t="s">
        <v>2</v>
      </c>
      <c r="O42" s="6">
        <v>500</v>
      </c>
      <c r="P42" s="6"/>
      <c r="R42" s="4">
        <v>120</v>
      </c>
      <c r="S42" s="4">
        <v>1.5</v>
      </c>
      <c r="T42" s="9">
        <v>8.34</v>
      </c>
      <c r="U42" s="10">
        <v>20</v>
      </c>
      <c r="V42" s="4">
        <v>-98</v>
      </c>
      <c r="W42" s="9">
        <v>9.42</v>
      </c>
      <c r="X42" s="10">
        <v>103.7</v>
      </c>
      <c r="Y42" s="9">
        <v>5.01</v>
      </c>
      <c r="Z42" s="4">
        <v>0.13</v>
      </c>
      <c r="AA42" s="4">
        <f>ROUND(Z42,2-(1+INT(LOG10(ABS(Z42)))))</f>
        <v>0.13</v>
      </c>
      <c r="AB42" s="4">
        <v>38.200000000000003</v>
      </c>
      <c r="AC42" s="4">
        <v>0.01</v>
      </c>
      <c r="AD42" s="11" t="s">
        <v>41</v>
      </c>
      <c r="AE42" s="12">
        <v>107.9</v>
      </c>
      <c r="AF42" s="12">
        <v>0.193</v>
      </c>
      <c r="AG42" s="13" t="s">
        <v>103</v>
      </c>
      <c r="AH42" s="13" t="s">
        <v>103</v>
      </c>
      <c r="AI42" s="13" t="s">
        <v>103</v>
      </c>
      <c r="AJ42" s="13" t="s">
        <v>103</v>
      </c>
      <c r="AK42" s="13" t="s">
        <v>103</v>
      </c>
      <c r="AL42" s="13" t="s">
        <v>103</v>
      </c>
      <c r="AM42" s="13" t="s">
        <v>103</v>
      </c>
      <c r="AN42" s="13" t="s">
        <v>103</v>
      </c>
      <c r="AO42" s="14">
        <v>2.97464</v>
      </c>
      <c r="AP42" s="14"/>
      <c r="AQ42" s="14"/>
      <c r="AR42" s="15" t="s">
        <v>101</v>
      </c>
      <c r="AS42" s="63"/>
    </row>
    <row r="43" spans="1:45" x14ac:dyDescent="0.35">
      <c r="A43" s="16" t="s">
        <v>187</v>
      </c>
      <c r="B43" s="75" t="s">
        <v>42</v>
      </c>
      <c r="C43" s="16" t="s">
        <v>9</v>
      </c>
      <c r="D43" s="17">
        <v>44547</v>
      </c>
      <c r="E43" s="18">
        <v>73</v>
      </c>
      <c r="F43" s="19">
        <v>0.5</v>
      </c>
      <c r="G43" s="16" t="s">
        <v>96</v>
      </c>
      <c r="H43" s="16" t="s">
        <v>8</v>
      </c>
      <c r="I43" s="20"/>
      <c r="J43" s="20"/>
      <c r="L43" s="21"/>
      <c r="O43" s="16"/>
      <c r="P43" s="16"/>
      <c r="R43" s="22">
        <v>120</v>
      </c>
      <c r="S43" s="16">
        <v>1.5</v>
      </c>
      <c r="T43" s="23">
        <v>8.48</v>
      </c>
      <c r="U43" s="24">
        <v>20.2</v>
      </c>
      <c r="V43" s="16">
        <v>-105</v>
      </c>
      <c r="W43" s="23">
        <v>9.6300000000000008</v>
      </c>
      <c r="X43" s="24">
        <v>105</v>
      </c>
      <c r="Y43" s="23">
        <v>5.09</v>
      </c>
      <c r="Z43" s="16" t="s">
        <v>103</v>
      </c>
      <c r="AB43" s="16" t="s">
        <v>103</v>
      </c>
      <c r="AC43" s="16" t="s">
        <v>103</v>
      </c>
      <c r="AD43" s="16" t="s">
        <v>103</v>
      </c>
      <c r="AE43" s="16" t="s">
        <v>103</v>
      </c>
      <c r="AF43" s="16" t="s">
        <v>103</v>
      </c>
      <c r="AG43" s="16" t="s">
        <v>103</v>
      </c>
      <c r="AH43" s="16" t="s">
        <v>103</v>
      </c>
      <c r="AI43" s="16" t="s">
        <v>103</v>
      </c>
      <c r="AJ43" s="16" t="s">
        <v>103</v>
      </c>
      <c r="AK43" s="16" t="s">
        <v>103</v>
      </c>
      <c r="AL43" s="16" t="s">
        <v>103</v>
      </c>
      <c r="AM43" s="16" t="s">
        <v>103</v>
      </c>
      <c r="AN43" s="16" t="s">
        <v>103</v>
      </c>
      <c r="AO43" s="16" t="s">
        <v>103</v>
      </c>
      <c r="AR43" s="26" t="s">
        <v>84</v>
      </c>
    </row>
    <row r="44" spans="1:45" x14ac:dyDescent="0.35">
      <c r="A44" s="16" t="s">
        <v>187</v>
      </c>
      <c r="B44" s="75" t="s">
        <v>42</v>
      </c>
      <c r="C44" s="16" t="s">
        <v>10</v>
      </c>
      <c r="D44" s="17">
        <v>44550</v>
      </c>
      <c r="E44" s="18">
        <v>76</v>
      </c>
      <c r="F44" s="19">
        <v>0.48958333333333331</v>
      </c>
      <c r="G44" s="16" t="s">
        <v>96</v>
      </c>
      <c r="H44" s="16" t="s">
        <v>8</v>
      </c>
      <c r="I44" s="20"/>
      <c r="J44" s="20"/>
      <c r="L44" s="21"/>
      <c r="O44" s="16"/>
      <c r="P44" s="16"/>
      <c r="R44" s="22">
        <v>120</v>
      </c>
      <c r="S44" s="16">
        <v>1.5</v>
      </c>
      <c r="T44" s="23">
        <v>8.43</v>
      </c>
      <c r="U44" s="24">
        <v>19.2</v>
      </c>
      <c r="V44" s="16">
        <v>-102</v>
      </c>
      <c r="W44" s="23">
        <v>9.6999999999999993</v>
      </c>
      <c r="X44" s="24">
        <v>104.9</v>
      </c>
      <c r="Y44" s="23">
        <v>5.18</v>
      </c>
      <c r="Z44" s="16" t="s">
        <v>103</v>
      </c>
      <c r="AB44" s="16" t="s">
        <v>103</v>
      </c>
      <c r="AC44" s="16" t="s">
        <v>103</v>
      </c>
      <c r="AD44" s="16" t="s">
        <v>103</v>
      </c>
      <c r="AE44" s="16" t="s">
        <v>103</v>
      </c>
      <c r="AF44" s="16" t="s">
        <v>103</v>
      </c>
      <c r="AG44" s="16" t="s">
        <v>103</v>
      </c>
      <c r="AH44" s="16" t="s">
        <v>103</v>
      </c>
      <c r="AI44" s="16" t="s">
        <v>103</v>
      </c>
      <c r="AJ44" s="16" t="s">
        <v>103</v>
      </c>
      <c r="AK44" s="16" t="s">
        <v>103</v>
      </c>
      <c r="AL44" s="16" t="s">
        <v>103</v>
      </c>
      <c r="AM44" s="16" t="s">
        <v>103</v>
      </c>
      <c r="AN44" s="16" t="s">
        <v>103</v>
      </c>
      <c r="AO44" s="16" t="s">
        <v>103</v>
      </c>
      <c r="AR44" s="26" t="s">
        <v>85</v>
      </c>
    </row>
    <row r="45" spans="1:45" s="28" customFormat="1" x14ac:dyDescent="0.35">
      <c r="A45" s="16" t="s">
        <v>187</v>
      </c>
      <c r="B45" s="75" t="s">
        <v>42</v>
      </c>
      <c r="C45" s="28" t="s">
        <v>7</v>
      </c>
      <c r="D45" s="29">
        <v>44552</v>
      </c>
      <c r="E45" s="30">
        <v>78</v>
      </c>
      <c r="F45" s="31">
        <v>0.46527777777777773</v>
      </c>
      <c r="G45" s="28" t="s">
        <v>96</v>
      </c>
      <c r="H45" s="28" t="s">
        <v>3</v>
      </c>
      <c r="I45" s="28" t="s">
        <v>2</v>
      </c>
      <c r="K45" s="28" t="s">
        <v>12</v>
      </c>
      <c r="L45" s="28" t="s">
        <v>2</v>
      </c>
      <c r="Q45" s="28">
        <v>1000</v>
      </c>
      <c r="R45" s="32" t="s">
        <v>48</v>
      </c>
      <c r="S45" s="28">
        <v>1.5</v>
      </c>
      <c r="T45" s="33">
        <v>8.43</v>
      </c>
      <c r="U45" s="34">
        <v>18</v>
      </c>
      <c r="V45" s="28">
        <v>-101</v>
      </c>
      <c r="W45" s="33">
        <v>9.92</v>
      </c>
      <c r="X45" s="34">
        <v>104.7</v>
      </c>
      <c r="Y45" s="33">
        <v>5.26</v>
      </c>
      <c r="Z45" s="28" t="s">
        <v>26</v>
      </c>
      <c r="AA45" s="28" t="s">
        <v>26</v>
      </c>
      <c r="AB45" s="28">
        <v>43.2</v>
      </c>
      <c r="AC45" s="28" t="s">
        <v>27</v>
      </c>
      <c r="AD45" s="32">
        <v>0.1</v>
      </c>
      <c r="AE45" s="35">
        <v>105.1</v>
      </c>
      <c r="AF45" s="35">
        <v>1.86</v>
      </c>
      <c r="AG45" s="36" t="s">
        <v>103</v>
      </c>
      <c r="AH45" s="36" t="s">
        <v>103</v>
      </c>
      <c r="AI45" s="36" t="s">
        <v>103</v>
      </c>
      <c r="AJ45" s="36" t="s">
        <v>103</v>
      </c>
      <c r="AK45" s="36" t="s">
        <v>103</v>
      </c>
      <c r="AL45" s="36" t="s">
        <v>103</v>
      </c>
      <c r="AM45" s="36" t="s">
        <v>103</v>
      </c>
      <c r="AN45" s="36" t="s">
        <v>103</v>
      </c>
      <c r="AO45" s="37">
        <v>2.8235600000000001</v>
      </c>
      <c r="AP45" s="37"/>
      <c r="AQ45" s="37"/>
      <c r="AR45" s="38" t="s">
        <v>47</v>
      </c>
    </row>
    <row r="46" spans="1:45" s="4" customFormat="1" x14ac:dyDescent="0.35">
      <c r="A46" s="16" t="s">
        <v>187</v>
      </c>
      <c r="B46" s="78" t="s">
        <v>156</v>
      </c>
      <c r="C46" s="4" t="s">
        <v>7</v>
      </c>
      <c r="D46" s="5">
        <v>44552</v>
      </c>
      <c r="E46" s="6">
        <v>78</v>
      </c>
      <c r="F46" s="7">
        <v>0.55208333333333337</v>
      </c>
      <c r="G46" s="4" t="s">
        <v>96</v>
      </c>
      <c r="H46" s="4" t="s">
        <v>4</v>
      </c>
      <c r="I46" s="8" t="s">
        <v>11</v>
      </c>
      <c r="J46" s="8" t="s">
        <v>2</v>
      </c>
      <c r="K46" s="8" t="s">
        <v>11</v>
      </c>
      <c r="L46" s="4" t="s">
        <v>2</v>
      </c>
      <c r="O46" s="6">
        <v>1000</v>
      </c>
      <c r="P46" s="6"/>
      <c r="Q46" s="4">
        <v>1800</v>
      </c>
      <c r="R46" s="4">
        <v>120</v>
      </c>
      <c r="S46" s="4">
        <v>1.5</v>
      </c>
      <c r="T46" s="9">
        <v>8.3800000000000008</v>
      </c>
      <c r="U46" s="10">
        <v>17.600000000000001</v>
      </c>
      <c r="V46" s="4">
        <v>-99</v>
      </c>
      <c r="W46" s="9">
        <v>9.89</v>
      </c>
      <c r="X46" s="10">
        <v>103.7</v>
      </c>
      <c r="Y46" s="9">
        <v>5.0599999999999996</v>
      </c>
      <c r="Z46" s="4">
        <v>0.22</v>
      </c>
      <c r="AA46" s="4">
        <f>ROUND(Z46,2-(1+INT(LOG10(ABS(Z46)))))</f>
        <v>0.22</v>
      </c>
      <c r="AB46" s="4">
        <v>39.700000000000003</v>
      </c>
      <c r="AC46" s="4">
        <v>0.02</v>
      </c>
      <c r="AD46" s="11">
        <v>0.14000000000000001</v>
      </c>
      <c r="AE46" s="12">
        <v>124.5</v>
      </c>
      <c r="AF46" s="12">
        <v>0.28899999999999998</v>
      </c>
      <c r="AG46" s="13">
        <v>133</v>
      </c>
      <c r="AH46" s="12">
        <v>10.56</v>
      </c>
      <c r="AI46" s="12">
        <v>66.61</v>
      </c>
      <c r="AJ46" s="12">
        <v>1.88</v>
      </c>
      <c r="AK46" s="13">
        <v>199.6</v>
      </c>
      <c r="AL46" s="12">
        <v>8.67</v>
      </c>
      <c r="AM46" s="12">
        <v>42.52</v>
      </c>
      <c r="AN46" s="12">
        <v>1.1499999999999999</v>
      </c>
      <c r="AO46" s="14">
        <v>3.2558199999999999</v>
      </c>
      <c r="AP46" s="14"/>
      <c r="AQ46" s="14"/>
      <c r="AR46" s="15" t="s">
        <v>86</v>
      </c>
    </row>
    <row r="47" spans="1:45" s="41" customFormat="1" x14ac:dyDescent="0.35">
      <c r="A47" s="16" t="s">
        <v>187</v>
      </c>
      <c r="B47" s="78" t="s">
        <v>156</v>
      </c>
      <c r="C47" s="41" t="s">
        <v>7</v>
      </c>
      <c r="D47" s="42">
        <v>44559</v>
      </c>
      <c r="E47" s="43">
        <v>85</v>
      </c>
      <c r="F47" s="44">
        <v>0.48958333333333331</v>
      </c>
      <c r="G47" s="41" t="s">
        <v>96</v>
      </c>
      <c r="H47" s="41" t="s">
        <v>8</v>
      </c>
      <c r="I47" s="45"/>
      <c r="J47" s="45"/>
      <c r="L47" s="46"/>
      <c r="Q47" s="41" t="s">
        <v>87</v>
      </c>
      <c r="R47" s="47" t="s">
        <v>45</v>
      </c>
      <c r="S47" s="41">
        <v>1.5</v>
      </c>
      <c r="T47" s="48">
        <v>8.4600000000000009</v>
      </c>
      <c r="U47" s="49">
        <v>15.4</v>
      </c>
      <c r="V47" s="41">
        <v>-102</v>
      </c>
      <c r="W47" s="48">
        <v>10.24</v>
      </c>
      <c r="X47" s="49">
        <v>104.6</v>
      </c>
      <c r="Y47" s="48">
        <v>5.29</v>
      </c>
      <c r="Z47" s="41" t="s">
        <v>103</v>
      </c>
      <c r="AB47" s="41" t="s">
        <v>103</v>
      </c>
      <c r="AC47" s="41" t="s">
        <v>103</v>
      </c>
      <c r="AD47" s="41" t="s">
        <v>103</v>
      </c>
      <c r="AE47" s="41" t="s">
        <v>103</v>
      </c>
      <c r="AF47" s="41" t="s">
        <v>103</v>
      </c>
      <c r="AG47" s="41" t="s">
        <v>103</v>
      </c>
      <c r="AH47" s="41" t="s">
        <v>103</v>
      </c>
      <c r="AI47" s="41" t="s">
        <v>103</v>
      </c>
      <c r="AJ47" s="41" t="s">
        <v>103</v>
      </c>
      <c r="AK47" s="41" t="s">
        <v>103</v>
      </c>
      <c r="AL47" s="41" t="s">
        <v>103</v>
      </c>
      <c r="AM47" s="41" t="s">
        <v>103</v>
      </c>
      <c r="AN47" s="41" t="s">
        <v>103</v>
      </c>
      <c r="AO47" s="41" t="s">
        <v>103</v>
      </c>
      <c r="AP47" s="50"/>
      <c r="AQ47" s="50"/>
      <c r="AR47" s="51" t="s">
        <v>88</v>
      </c>
    </row>
    <row r="48" spans="1:45" s="41" customFormat="1" x14ac:dyDescent="0.35">
      <c r="A48" s="16" t="s">
        <v>187</v>
      </c>
      <c r="B48" s="78" t="s">
        <v>156</v>
      </c>
      <c r="C48" s="41" t="s">
        <v>46</v>
      </c>
      <c r="D48" s="42">
        <v>44564</v>
      </c>
      <c r="E48" s="43">
        <f>D48-D47+E47</f>
        <v>90</v>
      </c>
      <c r="F48" s="44">
        <v>0.5</v>
      </c>
      <c r="G48" s="41" t="s">
        <v>96</v>
      </c>
      <c r="H48" s="41" t="s">
        <v>8</v>
      </c>
      <c r="I48" s="45"/>
      <c r="J48" s="45"/>
      <c r="L48" s="46"/>
      <c r="Q48" s="41">
        <v>1300</v>
      </c>
      <c r="R48" s="47">
        <v>120</v>
      </c>
      <c r="S48" s="41" t="s">
        <v>49</v>
      </c>
      <c r="T48" s="48">
        <v>8.4600000000000009</v>
      </c>
      <c r="U48" s="49">
        <v>18.7</v>
      </c>
      <c r="V48" s="41">
        <v>-103</v>
      </c>
      <c r="W48" s="48">
        <v>9.6199999999999992</v>
      </c>
      <c r="X48" s="49">
        <v>105.2</v>
      </c>
      <c r="Y48" s="48">
        <v>5.3</v>
      </c>
      <c r="Z48" s="41" t="s">
        <v>103</v>
      </c>
      <c r="AB48" s="41" t="s">
        <v>103</v>
      </c>
      <c r="AC48" s="41" t="s">
        <v>103</v>
      </c>
      <c r="AD48" s="41" t="s">
        <v>103</v>
      </c>
      <c r="AE48" s="41" t="s">
        <v>103</v>
      </c>
      <c r="AF48" s="41" t="s">
        <v>103</v>
      </c>
      <c r="AG48" s="41" t="s">
        <v>103</v>
      </c>
      <c r="AH48" s="41" t="s">
        <v>103</v>
      </c>
      <c r="AI48" s="41" t="s">
        <v>103</v>
      </c>
      <c r="AJ48" s="41" t="s">
        <v>103</v>
      </c>
      <c r="AK48" s="41" t="s">
        <v>103</v>
      </c>
      <c r="AL48" s="41" t="s">
        <v>103</v>
      </c>
      <c r="AM48" s="41" t="s">
        <v>103</v>
      </c>
      <c r="AN48" s="41" t="s">
        <v>103</v>
      </c>
      <c r="AO48" s="41" t="s">
        <v>103</v>
      </c>
      <c r="AP48" s="50"/>
      <c r="AQ48" s="50"/>
      <c r="AR48" s="51" t="s">
        <v>89</v>
      </c>
    </row>
    <row r="49" spans="1:45" s="28" customFormat="1" x14ac:dyDescent="0.35">
      <c r="A49" s="16" t="s">
        <v>187</v>
      </c>
      <c r="B49" s="78" t="s">
        <v>156</v>
      </c>
      <c r="C49" s="28" t="s">
        <v>7</v>
      </c>
      <c r="D49" s="29">
        <v>44566</v>
      </c>
      <c r="E49" s="30">
        <v>92</v>
      </c>
      <c r="F49" s="31">
        <v>0.45833333333333331</v>
      </c>
      <c r="G49" s="28" t="s">
        <v>96</v>
      </c>
      <c r="H49" s="28" t="s">
        <v>3</v>
      </c>
      <c r="I49" s="28" t="s">
        <v>2</v>
      </c>
      <c r="J49" s="28" t="s">
        <v>2</v>
      </c>
      <c r="K49" s="28" t="s">
        <v>12</v>
      </c>
      <c r="L49" s="28" t="s">
        <v>2</v>
      </c>
      <c r="M49" s="28" t="s">
        <v>2</v>
      </c>
      <c r="N49" s="28" t="s">
        <v>2</v>
      </c>
      <c r="Q49" s="28">
        <v>1200</v>
      </c>
      <c r="R49" s="32">
        <v>120</v>
      </c>
      <c r="S49" s="28">
        <v>1.5</v>
      </c>
      <c r="T49" s="33">
        <v>8.4600000000000009</v>
      </c>
      <c r="U49" s="34">
        <v>18.3</v>
      </c>
      <c r="V49" s="28">
        <v>-103</v>
      </c>
      <c r="W49" s="33">
        <v>9.5500000000000007</v>
      </c>
      <c r="X49" s="34">
        <v>104.9</v>
      </c>
      <c r="Y49" s="33">
        <v>5.35</v>
      </c>
      <c r="Z49" s="28" t="s">
        <v>26</v>
      </c>
      <c r="AA49" s="28" t="s">
        <v>26</v>
      </c>
      <c r="AB49" s="28">
        <v>42.9</v>
      </c>
      <c r="AC49" s="28">
        <v>0.01</v>
      </c>
      <c r="AD49" s="32" t="s">
        <v>41</v>
      </c>
      <c r="AE49" s="35">
        <v>111.3</v>
      </c>
      <c r="AF49" s="35">
        <v>1.45</v>
      </c>
      <c r="AG49" s="36">
        <v>115.1</v>
      </c>
      <c r="AH49" s="35">
        <v>2.08</v>
      </c>
      <c r="AI49" s="35">
        <v>43.15</v>
      </c>
      <c r="AJ49" s="35">
        <v>1.98</v>
      </c>
      <c r="AK49" s="36">
        <v>158.30000000000001</v>
      </c>
      <c r="AL49" s="35">
        <v>0.107</v>
      </c>
      <c r="AM49" s="35">
        <v>45.73</v>
      </c>
      <c r="AN49" s="35">
        <v>0.20100000000000001</v>
      </c>
      <c r="AO49" s="37">
        <v>3.0850599999999999</v>
      </c>
      <c r="AP49" s="37"/>
      <c r="AQ49" s="37"/>
      <c r="AR49" s="38" t="s">
        <v>102</v>
      </c>
      <c r="AS49" s="62"/>
    </row>
    <row r="50" spans="1:45" s="4" customFormat="1" x14ac:dyDescent="0.35">
      <c r="A50" s="16" t="s">
        <v>187</v>
      </c>
      <c r="B50" s="75" t="s">
        <v>43</v>
      </c>
      <c r="C50" s="4" t="s">
        <v>7</v>
      </c>
      <c r="D50" s="5">
        <v>44566</v>
      </c>
      <c r="E50" s="6">
        <v>92</v>
      </c>
      <c r="F50" s="7">
        <v>0.50694444444444442</v>
      </c>
      <c r="G50" s="4" t="s">
        <v>96</v>
      </c>
      <c r="H50" s="4" t="s">
        <v>4</v>
      </c>
      <c r="I50" s="8" t="s">
        <v>11</v>
      </c>
      <c r="J50" s="8"/>
      <c r="K50" s="8" t="s">
        <v>11</v>
      </c>
      <c r="L50" s="4" t="s">
        <v>2</v>
      </c>
      <c r="O50" s="6">
        <v>500</v>
      </c>
      <c r="P50" s="6"/>
      <c r="Q50" s="4" t="s">
        <v>51</v>
      </c>
      <c r="R50" s="4">
        <v>120</v>
      </c>
      <c r="S50" s="4">
        <v>1.5</v>
      </c>
      <c r="T50" s="9">
        <v>8.42</v>
      </c>
      <c r="U50" s="10">
        <v>18.100000000000001</v>
      </c>
      <c r="V50" s="4">
        <v>-101</v>
      </c>
      <c r="W50" s="9">
        <v>9.56</v>
      </c>
      <c r="X50" s="10">
        <v>104.6</v>
      </c>
      <c r="Y50" s="9">
        <v>5.24</v>
      </c>
      <c r="Z50" s="4">
        <v>0.14000000000000001</v>
      </c>
      <c r="AA50" s="4">
        <f>ROUND(Z50,2-(1+INT(LOG10(ABS(Z50)))))</f>
        <v>0.14000000000000001</v>
      </c>
      <c r="AB50" s="4">
        <v>41.5</v>
      </c>
      <c r="AC50" s="4">
        <v>0.02</v>
      </c>
      <c r="AD50" s="11">
        <v>0.1</v>
      </c>
      <c r="AE50" s="12">
        <v>121.9</v>
      </c>
      <c r="AF50" s="12">
        <v>0.373</v>
      </c>
      <c r="AG50" s="13" t="s">
        <v>103</v>
      </c>
      <c r="AH50" s="13" t="s">
        <v>103</v>
      </c>
      <c r="AI50" s="13" t="s">
        <v>103</v>
      </c>
      <c r="AJ50" s="13" t="s">
        <v>103</v>
      </c>
      <c r="AK50" s="13" t="s">
        <v>103</v>
      </c>
      <c r="AL50" s="13" t="s">
        <v>103</v>
      </c>
      <c r="AM50" s="13" t="s">
        <v>103</v>
      </c>
      <c r="AN50" s="13" t="s">
        <v>103</v>
      </c>
      <c r="AO50" s="14">
        <v>3.35684</v>
      </c>
      <c r="AP50" s="14"/>
      <c r="AQ50" s="14"/>
      <c r="AR50" s="15" t="s">
        <v>50</v>
      </c>
    </row>
    <row r="51" spans="1:45" x14ac:dyDescent="0.35">
      <c r="A51" s="16" t="s">
        <v>187</v>
      </c>
      <c r="B51" s="75" t="s">
        <v>43</v>
      </c>
      <c r="C51" s="16" t="s">
        <v>9</v>
      </c>
      <c r="D51" s="17">
        <v>44568</v>
      </c>
      <c r="E51" s="18">
        <v>94</v>
      </c>
      <c r="F51" s="19">
        <v>0.5</v>
      </c>
      <c r="G51" s="16" t="s">
        <v>96</v>
      </c>
      <c r="H51" s="16" t="s">
        <v>8</v>
      </c>
      <c r="I51" s="20"/>
      <c r="J51" s="20"/>
      <c r="L51" s="21"/>
      <c r="O51" s="16"/>
      <c r="P51" s="16"/>
      <c r="Q51" s="16">
        <v>1400</v>
      </c>
      <c r="R51" s="22">
        <v>120</v>
      </c>
      <c r="S51" s="16">
        <v>1.5</v>
      </c>
      <c r="T51" s="23">
        <v>8.59</v>
      </c>
      <c r="U51" s="24">
        <v>18</v>
      </c>
      <c r="V51" s="16">
        <v>-106</v>
      </c>
      <c r="W51" s="23">
        <v>9.74</v>
      </c>
      <c r="X51" s="24">
        <v>104.8</v>
      </c>
      <c r="Y51" s="23">
        <v>5.26</v>
      </c>
      <c r="Z51" s="16" t="s">
        <v>103</v>
      </c>
      <c r="AB51" s="16" t="s">
        <v>103</v>
      </c>
      <c r="AC51" s="16" t="s">
        <v>103</v>
      </c>
      <c r="AD51" s="16" t="s">
        <v>103</v>
      </c>
      <c r="AE51" s="16" t="s">
        <v>103</v>
      </c>
      <c r="AF51" s="16" t="s">
        <v>103</v>
      </c>
      <c r="AG51" s="16" t="s">
        <v>103</v>
      </c>
      <c r="AH51" s="16" t="s">
        <v>103</v>
      </c>
      <c r="AI51" s="16" t="s">
        <v>103</v>
      </c>
      <c r="AJ51" s="16" t="s">
        <v>103</v>
      </c>
      <c r="AK51" s="16" t="s">
        <v>103</v>
      </c>
      <c r="AL51" s="16" t="s">
        <v>103</v>
      </c>
      <c r="AM51" s="16" t="s">
        <v>103</v>
      </c>
      <c r="AN51" s="16" t="s">
        <v>103</v>
      </c>
      <c r="AO51" s="16" t="s">
        <v>103</v>
      </c>
    </row>
    <row r="52" spans="1:45" x14ac:dyDescent="0.35">
      <c r="A52" s="16" t="s">
        <v>187</v>
      </c>
      <c r="B52" s="75" t="s">
        <v>43</v>
      </c>
      <c r="C52" s="16" t="s">
        <v>10</v>
      </c>
      <c r="D52" s="17">
        <v>44571</v>
      </c>
      <c r="E52" s="18">
        <v>97</v>
      </c>
      <c r="F52" s="19">
        <v>0.46875</v>
      </c>
      <c r="G52" s="16" t="s">
        <v>96</v>
      </c>
      <c r="H52" s="16" t="s">
        <v>8</v>
      </c>
      <c r="I52" s="27"/>
      <c r="J52" s="27"/>
      <c r="L52" s="21"/>
      <c r="Q52" s="16">
        <v>1350</v>
      </c>
      <c r="R52" s="16">
        <v>120</v>
      </c>
      <c r="S52" s="16">
        <v>1.5</v>
      </c>
      <c r="T52" s="23">
        <v>8.48</v>
      </c>
      <c r="U52" s="24">
        <v>17.5</v>
      </c>
      <c r="V52" s="16">
        <v>-100</v>
      </c>
      <c r="W52" s="23">
        <v>10.039999999999999</v>
      </c>
      <c r="X52" s="24">
        <v>105.4</v>
      </c>
      <c r="Y52" s="23">
        <v>5.4</v>
      </c>
      <c r="Z52" s="16" t="s">
        <v>103</v>
      </c>
      <c r="AB52" s="16" t="s">
        <v>103</v>
      </c>
      <c r="AC52" s="16" t="s">
        <v>103</v>
      </c>
      <c r="AD52" s="16" t="s">
        <v>103</v>
      </c>
      <c r="AE52" s="16" t="s">
        <v>103</v>
      </c>
      <c r="AF52" s="16" t="s">
        <v>103</v>
      </c>
      <c r="AG52" s="16" t="s">
        <v>103</v>
      </c>
      <c r="AH52" s="16" t="s">
        <v>103</v>
      </c>
      <c r="AI52" s="16" t="s">
        <v>103</v>
      </c>
      <c r="AJ52" s="16" t="s">
        <v>103</v>
      </c>
      <c r="AK52" s="16" t="s">
        <v>103</v>
      </c>
      <c r="AL52" s="16" t="s">
        <v>103</v>
      </c>
      <c r="AM52" s="16" t="s">
        <v>103</v>
      </c>
      <c r="AN52" s="16" t="s">
        <v>103</v>
      </c>
      <c r="AO52" s="16" t="s">
        <v>103</v>
      </c>
      <c r="AR52" s="26" t="s">
        <v>59</v>
      </c>
    </row>
    <row r="53" spans="1:45" s="28" customFormat="1" x14ac:dyDescent="0.35">
      <c r="A53" s="16" t="s">
        <v>187</v>
      </c>
      <c r="B53" s="75" t="s">
        <v>43</v>
      </c>
      <c r="C53" s="28" t="s">
        <v>7</v>
      </c>
      <c r="D53" s="29">
        <v>44573</v>
      </c>
      <c r="E53" s="30">
        <f>D53-D50+E50</f>
        <v>99</v>
      </c>
      <c r="F53" s="31">
        <v>0.5</v>
      </c>
      <c r="G53" s="28" t="s">
        <v>96</v>
      </c>
      <c r="H53" s="28" t="s">
        <v>3</v>
      </c>
      <c r="I53" s="28" t="s">
        <v>2</v>
      </c>
      <c r="K53" s="28" t="s">
        <v>12</v>
      </c>
      <c r="L53" s="28" t="s">
        <v>2</v>
      </c>
      <c r="Q53" s="28">
        <v>1200</v>
      </c>
      <c r="R53" s="32">
        <v>120</v>
      </c>
      <c r="S53" s="28">
        <v>1.5</v>
      </c>
      <c r="T53" s="33">
        <v>8.49</v>
      </c>
      <c r="U53" s="34">
        <v>18.100000000000001</v>
      </c>
      <c r="V53" s="28">
        <v>-100</v>
      </c>
      <c r="W53" s="33">
        <v>10.07</v>
      </c>
      <c r="X53" s="34">
        <v>105.3</v>
      </c>
      <c r="Y53" s="33">
        <v>5.44</v>
      </c>
      <c r="Z53" s="28" t="s">
        <v>26</v>
      </c>
      <c r="AA53" s="28" t="s">
        <v>26</v>
      </c>
      <c r="AB53" s="28">
        <v>43.3</v>
      </c>
      <c r="AC53" s="28" t="s">
        <v>27</v>
      </c>
      <c r="AD53" s="32" t="s">
        <v>41</v>
      </c>
      <c r="AE53" s="35">
        <v>115.6</v>
      </c>
      <c r="AF53" s="35">
        <v>0.81299999999999994</v>
      </c>
      <c r="AG53" s="36" t="s">
        <v>103</v>
      </c>
      <c r="AH53" s="36" t="s">
        <v>103</v>
      </c>
      <c r="AI53" s="36" t="s">
        <v>103</v>
      </c>
      <c r="AJ53" s="36" t="s">
        <v>103</v>
      </c>
      <c r="AK53" s="36" t="s">
        <v>103</v>
      </c>
      <c r="AL53" s="36" t="s">
        <v>103</v>
      </c>
      <c r="AM53" s="36" t="s">
        <v>103</v>
      </c>
      <c r="AN53" s="36" t="s">
        <v>103</v>
      </c>
      <c r="AO53" s="37">
        <v>3.2219500000000001</v>
      </c>
      <c r="AP53" s="37"/>
      <c r="AQ53" s="37"/>
      <c r="AR53" s="38"/>
    </row>
    <row r="54" spans="1:45" s="4" customFormat="1" x14ac:dyDescent="0.35">
      <c r="A54" s="16" t="s">
        <v>187</v>
      </c>
      <c r="B54" s="75" t="s">
        <v>44</v>
      </c>
      <c r="C54" s="4" t="s">
        <v>7</v>
      </c>
      <c r="D54" s="5">
        <v>44573</v>
      </c>
      <c r="E54" s="6">
        <f>D54-D53+E53</f>
        <v>99</v>
      </c>
      <c r="F54" s="7">
        <v>0.53125</v>
      </c>
      <c r="G54" s="4" t="s">
        <v>96</v>
      </c>
      <c r="H54" s="4" t="s">
        <v>4</v>
      </c>
      <c r="I54" s="8" t="s">
        <v>11</v>
      </c>
      <c r="J54" s="8"/>
      <c r="K54" s="8" t="s">
        <v>11</v>
      </c>
      <c r="L54" s="4" t="s">
        <v>2</v>
      </c>
      <c r="O54" s="6">
        <v>500</v>
      </c>
      <c r="P54" s="6"/>
      <c r="Q54" s="4">
        <v>1500</v>
      </c>
      <c r="R54" s="4">
        <v>120</v>
      </c>
      <c r="S54" s="4">
        <v>1.5</v>
      </c>
      <c r="T54" s="9">
        <v>8.5</v>
      </c>
      <c r="U54" s="10">
        <v>17.8</v>
      </c>
      <c r="V54" s="4">
        <v>-101</v>
      </c>
      <c r="W54" s="9">
        <v>9.98</v>
      </c>
      <c r="X54" s="10">
        <v>104.1</v>
      </c>
      <c r="Y54" s="9">
        <v>5.31</v>
      </c>
      <c r="Z54" s="4">
        <v>0.12</v>
      </c>
      <c r="AA54" s="4">
        <f>ROUND(Z54,2-(1+INT(LOG10(ABS(Z54)))))</f>
        <v>0.12</v>
      </c>
      <c r="AB54" s="4">
        <v>41.1</v>
      </c>
      <c r="AC54" s="4" t="s">
        <v>27</v>
      </c>
      <c r="AD54" s="11" t="s">
        <v>41</v>
      </c>
      <c r="AE54" s="12">
        <v>121.9</v>
      </c>
      <c r="AF54" s="12">
        <v>0.111</v>
      </c>
      <c r="AG54" s="13" t="s">
        <v>103</v>
      </c>
      <c r="AH54" s="13" t="s">
        <v>103</v>
      </c>
      <c r="AI54" s="13" t="s">
        <v>103</v>
      </c>
      <c r="AJ54" s="13" t="s">
        <v>103</v>
      </c>
      <c r="AK54" s="13" t="s">
        <v>103</v>
      </c>
      <c r="AL54" s="13" t="s">
        <v>103</v>
      </c>
      <c r="AM54" s="13" t="s">
        <v>103</v>
      </c>
      <c r="AN54" s="13" t="s">
        <v>103</v>
      </c>
      <c r="AO54" s="14">
        <v>3.3208700000000002</v>
      </c>
      <c r="AP54" s="14"/>
      <c r="AQ54" s="14"/>
      <c r="AR54" s="15" t="s">
        <v>60</v>
      </c>
    </row>
    <row r="55" spans="1:45" x14ac:dyDescent="0.35">
      <c r="A55" s="16" t="s">
        <v>187</v>
      </c>
      <c r="B55" s="75" t="s">
        <v>44</v>
      </c>
      <c r="C55" s="16" t="s">
        <v>9</v>
      </c>
      <c r="D55" s="17">
        <v>44575</v>
      </c>
      <c r="E55" s="18">
        <v>101</v>
      </c>
      <c r="F55" s="19">
        <v>0.5</v>
      </c>
      <c r="G55" s="16" t="s">
        <v>96</v>
      </c>
      <c r="H55" s="16" t="s">
        <v>8</v>
      </c>
      <c r="I55" s="20"/>
      <c r="J55" s="20"/>
      <c r="O55" s="16"/>
      <c r="P55" s="16"/>
      <c r="Q55" s="16">
        <v>1450</v>
      </c>
      <c r="R55" s="22">
        <v>120</v>
      </c>
      <c r="S55" s="16">
        <v>1.5</v>
      </c>
      <c r="T55" s="23">
        <v>8.58</v>
      </c>
      <c r="U55" s="24">
        <v>18.7</v>
      </c>
      <c r="V55" s="16">
        <v>-102</v>
      </c>
      <c r="W55" s="23">
        <v>9.9</v>
      </c>
      <c r="X55" s="24">
        <v>106.2</v>
      </c>
      <c r="Y55" s="23">
        <v>5.38</v>
      </c>
      <c r="Z55" s="16" t="s">
        <v>103</v>
      </c>
      <c r="AB55" s="16" t="s">
        <v>103</v>
      </c>
      <c r="AC55" s="16" t="s">
        <v>103</v>
      </c>
      <c r="AD55" s="16" t="s">
        <v>103</v>
      </c>
      <c r="AE55" s="16" t="s">
        <v>103</v>
      </c>
      <c r="AF55" s="16" t="s">
        <v>103</v>
      </c>
      <c r="AG55" s="16" t="s">
        <v>103</v>
      </c>
      <c r="AH55" s="16" t="s">
        <v>103</v>
      </c>
      <c r="AI55" s="16" t="s">
        <v>103</v>
      </c>
      <c r="AJ55" s="16" t="s">
        <v>103</v>
      </c>
      <c r="AK55" s="16" t="s">
        <v>103</v>
      </c>
      <c r="AL55" s="16" t="s">
        <v>103</v>
      </c>
      <c r="AM55" s="16" t="s">
        <v>103</v>
      </c>
      <c r="AN55" s="16" t="s">
        <v>103</v>
      </c>
      <c r="AO55" s="16" t="s">
        <v>103</v>
      </c>
      <c r="AR55" s="26" t="s">
        <v>61</v>
      </c>
    </row>
    <row r="56" spans="1:45" x14ac:dyDescent="0.35">
      <c r="A56" s="16" t="s">
        <v>187</v>
      </c>
      <c r="B56" s="75" t="s">
        <v>44</v>
      </c>
      <c r="C56" s="16" t="s">
        <v>10</v>
      </c>
      <c r="D56" s="17">
        <v>44578</v>
      </c>
      <c r="E56" s="18">
        <v>104</v>
      </c>
      <c r="F56" s="19">
        <v>0.48958333333333331</v>
      </c>
      <c r="G56" s="16" t="s">
        <v>96</v>
      </c>
      <c r="H56" s="16" t="s">
        <v>8</v>
      </c>
      <c r="I56" s="27"/>
      <c r="J56" s="27"/>
      <c r="Q56" s="16">
        <v>1200</v>
      </c>
      <c r="R56" s="16" t="s">
        <v>48</v>
      </c>
      <c r="S56" s="16">
        <v>1.5</v>
      </c>
      <c r="T56" s="23">
        <v>8.56</v>
      </c>
      <c r="U56" s="24">
        <v>18.2</v>
      </c>
      <c r="V56" s="16">
        <v>-104</v>
      </c>
      <c r="W56" s="23">
        <v>9.9</v>
      </c>
      <c r="X56" s="24">
        <v>105.3</v>
      </c>
      <c r="Y56" s="23">
        <v>5.45</v>
      </c>
      <c r="Z56" s="16" t="s">
        <v>103</v>
      </c>
      <c r="AB56" s="16" t="s">
        <v>103</v>
      </c>
      <c r="AC56" s="16" t="s">
        <v>103</v>
      </c>
      <c r="AD56" s="16" t="s">
        <v>103</v>
      </c>
      <c r="AE56" s="16" t="s">
        <v>103</v>
      </c>
      <c r="AF56" s="16" t="s">
        <v>103</v>
      </c>
      <c r="AG56" s="16" t="s">
        <v>103</v>
      </c>
      <c r="AH56" s="16" t="s">
        <v>103</v>
      </c>
      <c r="AI56" s="16" t="s">
        <v>103</v>
      </c>
      <c r="AJ56" s="16" t="s">
        <v>103</v>
      </c>
      <c r="AK56" s="16" t="s">
        <v>103</v>
      </c>
      <c r="AL56" s="16" t="s">
        <v>103</v>
      </c>
      <c r="AM56" s="16" t="s">
        <v>103</v>
      </c>
      <c r="AN56" s="16" t="s">
        <v>103</v>
      </c>
      <c r="AO56" s="16" t="s">
        <v>103</v>
      </c>
      <c r="AR56" s="26" t="s">
        <v>63</v>
      </c>
    </row>
    <row r="57" spans="1:45" s="28" customFormat="1" x14ac:dyDescent="0.35">
      <c r="A57" s="16" t="s">
        <v>187</v>
      </c>
      <c r="B57" s="75" t="s">
        <v>44</v>
      </c>
      <c r="C57" s="28" t="s">
        <v>7</v>
      </c>
      <c r="D57" s="29">
        <v>44580</v>
      </c>
      <c r="E57" s="30">
        <f>D57-D54+E54</f>
        <v>106</v>
      </c>
      <c r="F57" s="31">
        <v>0.48958333333333331</v>
      </c>
      <c r="G57" s="28" t="s">
        <v>96</v>
      </c>
      <c r="H57" s="28" t="s">
        <v>3</v>
      </c>
      <c r="I57" s="28" t="s">
        <v>2</v>
      </c>
      <c r="K57" s="28" t="s">
        <v>12</v>
      </c>
      <c r="L57" s="28" t="s">
        <v>2</v>
      </c>
      <c r="Q57" s="28">
        <v>1150</v>
      </c>
      <c r="R57" s="32">
        <v>120</v>
      </c>
      <c r="S57" s="28">
        <v>1.5</v>
      </c>
      <c r="T57" s="33">
        <v>8.57</v>
      </c>
      <c r="U57" s="34">
        <v>18.5</v>
      </c>
      <c r="V57" s="28">
        <v>-105</v>
      </c>
      <c r="W57" s="33">
        <v>9.76</v>
      </c>
      <c r="X57" s="34">
        <v>104.7</v>
      </c>
      <c r="Y57" s="33">
        <v>5.46</v>
      </c>
      <c r="Z57" s="28" t="s">
        <v>39</v>
      </c>
      <c r="AA57" s="28" t="s">
        <v>26</v>
      </c>
      <c r="AB57" s="28">
        <v>41.6</v>
      </c>
      <c r="AC57" s="28">
        <v>0.01</v>
      </c>
      <c r="AD57" s="32" t="s">
        <v>41</v>
      </c>
      <c r="AE57" s="35">
        <v>115.6</v>
      </c>
      <c r="AF57" s="35">
        <v>5.89</v>
      </c>
      <c r="AG57" s="36" t="s">
        <v>103</v>
      </c>
      <c r="AH57" s="36" t="s">
        <v>103</v>
      </c>
      <c r="AI57" s="36" t="s">
        <v>103</v>
      </c>
      <c r="AJ57" s="36" t="s">
        <v>103</v>
      </c>
      <c r="AK57" s="36" t="s">
        <v>103</v>
      </c>
      <c r="AL57" s="36" t="s">
        <v>103</v>
      </c>
      <c r="AM57" s="36" t="s">
        <v>103</v>
      </c>
      <c r="AN57" s="36" t="s">
        <v>103</v>
      </c>
      <c r="AO57" s="37">
        <v>3.3363700000000001</v>
      </c>
      <c r="AP57" s="37"/>
      <c r="AQ57" s="37"/>
      <c r="AR57" s="38"/>
    </row>
    <row r="58" spans="1:45" s="4" customFormat="1" x14ac:dyDescent="0.35">
      <c r="A58" s="16" t="s">
        <v>187</v>
      </c>
      <c r="B58" s="76" t="s">
        <v>157</v>
      </c>
      <c r="C58" s="4" t="s">
        <v>7</v>
      </c>
      <c r="D58" s="5">
        <v>44580</v>
      </c>
      <c r="E58" s="6">
        <f>D58-D57+E57</f>
        <v>106</v>
      </c>
      <c r="F58" s="7">
        <v>0.52083333333333337</v>
      </c>
      <c r="G58" s="4" t="s">
        <v>96</v>
      </c>
      <c r="H58" s="4" t="s">
        <v>4</v>
      </c>
      <c r="I58" s="8" t="s">
        <v>11</v>
      </c>
      <c r="J58" s="8" t="s">
        <v>2</v>
      </c>
      <c r="K58" s="8" t="s">
        <v>11</v>
      </c>
      <c r="L58" s="4" t="s">
        <v>2</v>
      </c>
      <c r="O58" s="6">
        <v>1000</v>
      </c>
      <c r="P58" s="6"/>
      <c r="Q58" s="4">
        <v>1820</v>
      </c>
      <c r="R58" s="4">
        <v>120</v>
      </c>
      <c r="S58" s="4">
        <v>1.5</v>
      </c>
      <c r="T58" s="9">
        <v>8.5</v>
      </c>
      <c r="U58" s="10">
        <v>17.8</v>
      </c>
      <c r="V58" s="4">
        <v>-100</v>
      </c>
      <c r="W58" s="9">
        <v>9.83</v>
      </c>
      <c r="X58" s="10">
        <v>104.2</v>
      </c>
      <c r="Y58" s="9">
        <v>5.27</v>
      </c>
      <c r="Z58" s="4">
        <v>0.24</v>
      </c>
      <c r="AA58" s="4">
        <f>ROUND(Z58,2-(1+INT(LOG10(ABS(Z58)))))</f>
        <v>0.24</v>
      </c>
      <c r="AB58" s="4">
        <v>38.1</v>
      </c>
      <c r="AC58" s="4">
        <v>0.02</v>
      </c>
      <c r="AD58" s="11">
        <v>0.13</v>
      </c>
      <c r="AE58" s="12">
        <v>118.9</v>
      </c>
      <c r="AF58" s="12">
        <v>2.9000000000000001E-2</v>
      </c>
      <c r="AG58" s="13">
        <v>126.8</v>
      </c>
      <c r="AH58" s="12">
        <v>7.18</v>
      </c>
      <c r="AI58" s="12">
        <v>65.31</v>
      </c>
      <c r="AJ58" s="12">
        <v>2.35</v>
      </c>
      <c r="AK58" s="13">
        <v>192.1</v>
      </c>
      <c r="AL58" s="12">
        <v>4.83</v>
      </c>
      <c r="AM58" s="12">
        <v>42.45</v>
      </c>
      <c r="AN58" s="12">
        <v>0.14299999999999999</v>
      </c>
      <c r="AO58" s="14">
        <v>3.5272299999999999</v>
      </c>
      <c r="AP58" s="14"/>
      <c r="AQ58" s="14"/>
      <c r="AR58" s="15" t="s">
        <v>90</v>
      </c>
    </row>
    <row r="59" spans="1:45" s="41" customFormat="1" x14ac:dyDescent="0.35">
      <c r="A59" s="16" t="s">
        <v>187</v>
      </c>
      <c r="B59" s="76" t="s">
        <v>157</v>
      </c>
      <c r="C59" s="41" t="s">
        <v>9</v>
      </c>
      <c r="D59" s="42">
        <v>44582</v>
      </c>
      <c r="E59" s="43">
        <v>108</v>
      </c>
      <c r="F59" s="44">
        <v>0.5</v>
      </c>
      <c r="G59" s="41" t="s">
        <v>96</v>
      </c>
      <c r="H59" s="41" t="s">
        <v>8</v>
      </c>
      <c r="I59" s="45"/>
      <c r="J59" s="45"/>
      <c r="L59" s="46"/>
      <c r="Q59" s="41">
        <v>1800</v>
      </c>
      <c r="R59" s="47">
        <v>120</v>
      </c>
      <c r="S59" s="41">
        <v>1.5</v>
      </c>
      <c r="T59" s="48">
        <f>(8.66+8.63)/2</f>
        <v>8.6449999999999996</v>
      </c>
      <c r="U59" s="49">
        <v>18.100000000000001</v>
      </c>
      <c r="V59" s="41">
        <f>-(110+108)/2</f>
        <v>-109</v>
      </c>
      <c r="W59" s="48">
        <v>9.94</v>
      </c>
      <c r="X59" s="49">
        <v>105.1</v>
      </c>
      <c r="Y59" s="48">
        <v>5.36</v>
      </c>
      <c r="Z59" s="41" t="s">
        <v>103</v>
      </c>
      <c r="AB59" s="41" t="s">
        <v>103</v>
      </c>
      <c r="AC59" s="41" t="s">
        <v>103</v>
      </c>
      <c r="AD59" s="41" t="s">
        <v>103</v>
      </c>
      <c r="AE59" s="41" t="s">
        <v>103</v>
      </c>
      <c r="AF59" s="41" t="s">
        <v>103</v>
      </c>
      <c r="AG59" s="41" t="s">
        <v>103</v>
      </c>
      <c r="AH59" s="41" t="s">
        <v>103</v>
      </c>
      <c r="AI59" s="41" t="s">
        <v>103</v>
      </c>
      <c r="AJ59" s="41" t="s">
        <v>103</v>
      </c>
      <c r="AK59" s="41" t="s">
        <v>103</v>
      </c>
      <c r="AL59" s="41" t="s">
        <v>103</v>
      </c>
      <c r="AM59" s="41" t="s">
        <v>103</v>
      </c>
      <c r="AN59" s="41" t="s">
        <v>103</v>
      </c>
      <c r="AO59" s="41" t="s">
        <v>103</v>
      </c>
      <c r="AP59" s="50"/>
      <c r="AQ59" s="50"/>
      <c r="AR59" s="51" t="s">
        <v>66</v>
      </c>
    </row>
    <row r="60" spans="1:45" s="41" customFormat="1" x14ac:dyDescent="0.35">
      <c r="A60" s="16" t="s">
        <v>187</v>
      </c>
      <c r="B60" s="76" t="s">
        <v>157</v>
      </c>
      <c r="C60" s="41" t="s">
        <v>10</v>
      </c>
      <c r="D60" s="42">
        <v>44585</v>
      </c>
      <c r="E60" s="43">
        <v>111</v>
      </c>
      <c r="F60" s="44">
        <v>0.4861111111111111</v>
      </c>
      <c r="G60" s="41" t="s">
        <v>96</v>
      </c>
      <c r="H60" s="41" t="s">
        <v>8</v>
      </c>
      <c r="I60" s="45"/>
      <c r="J60" s="45"/>
      <c r="L60" s="46"/>
      <c r="Q60" s="41">
        <v>1650</v>
      </c>
      <c r="R60" s="47">
        <v>120</v>
      </c>
      <c r="S60" s="41">
        <v>1.5</v>
      </c>
      <c r="T60" s="48">
        <v>8.6</v>
      </c>
      <c r="U60" s="49">
        <v>18.100000000000001</v>
      </c>
      <c r="V60" s="41">
        <v>-107</v>
      </c>
      <c r="W60" s="48">
        <v>9.9600000000000009</v>
      </c>
      <c r="X60" s="49">
        <v>104.6</v>
      </c>
      <c r="Y60" s="48">
        <v>5.42</v>
      </c>
      <c r="Z60" s="41" t="s">
        <v>103</v>
      </c>
      <c r="AB60" s="41" t="s">
        <v>103</v>
      </c>
      <c r="AC60" s="41" t="s">
        <v>103</v>
      </c>
      <c r="AD60" s="41" t="s">
        <v>103</v>
      </c>
      <c r="AE60" s="41" t="s">
        <v>103</v>
      </c>
      <c r="AF60" s="41" t="s">
        <v>103</v>
      </c>
      <c r="AG60" s="41" t="s">
        <v>103</v>
      </c>
      <c r="AH60" s="41" t="s">
        <v>103</v>
      </c>
      <c r="AI60" s="41" t="s">
        <v>103</v>
      </c>
      <c r="AJ60" s="41" t="s">
        <v>103</v>
      </c>
      <c r="AK60" s="41" t="s">
        <v>103</v>
      </c>
      <c r="AL60" s="41" t="s">
        <v>103</v>
      </c>
      <c r="AM60" s="41" t="s">
        <v>103</v>
      </c>
      <c r="AN60" s="41" t="s">
        <v>103</v>
      </c>
      <c r="AO60" s="41" t="s">
        <v>103</v>
      </c>
      <c r="AP60" s="50"/>
      <c r="AQ60" s="50"/>
      <c r="AR60" s="51" t="s">
        <v>65</v>
      </c>
    </row>
    <row r="61" spans="1:45" s="41" customFormat="1" x14ac:dyDescent="0.35">
      <c r="A61" s="16" t="s">
        <v>187</v>
      </c>
      <c r="B61" s="76" t="s">
        <v>157</v>
      </c>
      <c r="C61" s="41" t="s">
        <v>7</v>
      </c>
      <c r="D61" s="42">
        <v>44587</v>
      </c>
      <c r="E61" s="43">
        <f>D61-D58+E58</f>
        <v>113</v>
      </c>
      <c r="F61" s="44">
        <v>0.48958333333333331</v>
      </c>
      <c r="G61" s="41" t="s">
        <v>96</v>
      </c>
      <c r="H61" s="41" t="s">
        <v>8</v>
      </c>
      <c r="I61" s="45"/>
      <c r="J61" s="45"/>
      <c r="L61" s="46"/>
      <c r="Q61" s="41" t="s">
        <v>2</v>
      </c>
      <c r="R61" s="47">
        <v>120</v>
      </c>
      <c r="S61" s="41">
        <v>1.5</v>
      </c>
      <c r="T61" s="48">
        <v>8.59</v>
      </c>
      <c r="U61" s="49">
        <v>18.2</v>
      </c>
      <c r="V61" s="41">
        <v>-106</v>
      </c>
      <c r="W61" s="48">
        <v>9.89</v>
      </c>
      <c r="X61" s="49">
        <v>104.7</v>
      </c>
      <c r="Y61" s="48">
        <v>5.47</v>
      </c>
      <c r="Z61" s="41" t="s">
        <v>103</v>
      </c>
      <c r="AB61" s="41" t="s">
        <v>103</v>
      </c>
      <c r="AC61" s="41" t="s">
        <v>103</v>
      </c>
      <c r="AD61" s="41" t="s">
        <v>103</v>
      </c>
      <c r="AE61" s="41" t="s">
        <v>103</v>
      </c>
      <c r="AF61" s="41" t="s">
        <v>103</v>
      </c>
      <c r="AG61" s="41" t="s">
        <v>103</v>
      </c>
      <c r="AH61" s="41" t="s">
        <v>103</v>
      </c>
      <c r="AI61" s="41" t="s">
        <v>103</v>
      </c>
      <c r="AJ61" s="41" t="s">
        <v>103</v>
      </c>
      <c r="AK61" s="41" t="s">
        <v>103</v>
      </c>
      <c r="AL61" s="41" t="s">
        <v>103</v>
      </c>
      <c r="AM61" s="41" t="s">
        <v>103</v>
      </c>
      <c r="AN61" s="41" t="s">
        <v>103</v>
      </c>
      <c r="AO61" s="41" t="s">
        <v>103</v>
      </c>
      <c r="AP61" s="50"/>
      <c r="AQ61" s="50"/>
      <c r="AR61" s="64" t="s">
        <v>64</v>
      </c>
    </row>
    <row r="62" spans="1:45" s="41" customFormat="1" x14ac:dyDescent="0.35">
      <c r="A62" s="16" t="s">
        <v>187</v>
      </c>
      <c r="B62" s="76" t="s">
        <v>157</v>
      </c>
      <c r="C62" s="41" t="s">
        <v>9</v>
      </c>
      <c r="D62" s="42">
        <v>44589</v>
      </c>
      <c r="E62" s="43">
        <v>115</v>
      </c>
      <c r="F62" s="44">
        <v>0.5</v>
      </c>
      <c r="G62" s="41" t="s">
        <v>96</v>
      </c>
      <c r="H62" s="41" t="s">
        <v>8</v>
      </c>
      <c r="I62" s="45"/>
      <c r="J62" s="45"/>
      <c r="L62" s="46"/>
      <c r="Q62" s="41" t="s">
        <v>2</v>
      </c>
      <c r="R62" s="47">
        <v>120</v>
      </c>
      <c r="S62" s="41">
        <v>1.5</v>
      </c>
      <c r="T62" s="48">
        <v>8.6</v>
      </c>
      <c r="U62" s="49">
        <v>18.600000000000001</v>
      </c>
      <c r="V62" s="41">
        <v>-107</v>
      </c>
      <c r="W62" s="48">
        <v>9.59</v>
      </c>
      <c r="X62" s="49">
        <v>102.5</v>
      </c>
      <c r="Y62" s="48">
        <v>5.51</v>
      </c>
      <c r="Z62" s="41" t="s">
        <v>103</v>
      </c>
      <c r="AB62" s="41" t="s">
        <v>103</v>
      </c>
      <c r="AC62" s="41" t="s">
        <v>103</v>
      </c>
      <c r="AD62" s="41" t="s">
        <v>103</v>
      </c>
      <c r="AE62" s="41" t="s">
        <v>103</v>
      </c>
      <c r="AF62" s="41" t="s">
        <v>103</v>
      </c>
      <c r="AG62" s="41" t="s">
        <v>103</v>
      </c>
      <c r="AH62" s="41" t="s">
        <v>103</v>
      </c>
      <c r="AI62" s="41" t="s">
        <v>103</v>
      </c>
      <c r="AJ62" s="41" t="s">
        <v>103</v>
      </c>
      <c r="AK62" s="41" t="s">
        <v>103</v>
      </c>
      <c r="AL62" s="41" t="s">
        <v>103</v>
      </c>
      <c r="AM62" s="41" t="s">
        <v>103</v>
      </c>
      <c r="AN62" s="41" t="s">
        <v>103</v>
      </c>
      <c r="AO62" s="41" t="s">
        <v>103</v>
      </c>
      <c r="AP62" s="50"/>
      <c r="AQ62" s="50"/>
      <c r="AR62" s="51" t="s">
        <v>67</v>
      </c>
    </row>
    <row r="63" spans="1:45" s="41" customFormat="1" x14ac:dyDescent="0.35">
      <c r="A63" s="16" t="s">
        <v>187</v>
      </c>
      <c r="B63" s="76" t="s">
        <v>157</v>
      </c>
      <c r="C63" s="41" t="s">
        <v>10</v>
      </c>
      <c r="D63" s="42">
        <v>44592</v>
      </c>
      <c r="E63" s="43">
        <v>118</v>
      </c>
      <c r="F63" s="44">
        <v>0.45833333333333331</v>
      </c>
      <c r="G63" s="41" t="s">
        <v>96</v>
      </c>
      <c r="H63" s="41" t="s">
        <v>8</v>
      </c>
      <c r="I63" s="52"/>
      <c r="J63" s="52"/>
      <c r="L63" s="46"/>
      <c r="O63" s="43"/>
      <c r="P63" s="43"/>
      <c r="Q63" s="41" t="s">
        <v>2</v>
      </c>
      <c r="R63" s="41">
        <v>120</v>
      </c>
      <c r="S63" s="41">
        <v>1.5</v>
      </c>
      <c r="T63" s="48">
        <v>8.52</v>
      </c>
      <c r="U63" s="49">
        <v>17.7</v>
      </c>
      <c r="V63" s="41">
        <v>-102</v>
      </c>
      <c r="W63" s="48">
        <v>9.8000000000000007</v>
      </c>
      <c r="X63" s="49">
        <v>105.4</v>
      </c>
      <c r="Y63" s="48">
        <v>5.53</v>
      </c>
      <c r="Z63" s="41" t="s">
        <v>103</v>
      </c>
      <c r="AB63" s="41" t="s">
        <v>103</v>
      </c>
      <c r="AC63" s="41" t="s">
        <v>103</v>
      </c>
      <c r="AD63" s="41" t="s">
        <v>103</v>
      </c>
      <c r="AE63" s="41" t="s">
        <v>103</v>
      </c>
      <c r="AF63" s="41" t="s">
        <v>103</v>
      </c>
      <c r="AG63" s="41" t="s">
        <v>103</v>
      </c>
      <c r="AH63" s="41" t="s">
        <v>103</v>
      </c>
      <c r="AI63" s="41" t="s">
        <v>103</v>
      </c>
      <c r="AJ63" s="41" t="s">
        <v>103</v>
      </c>
      <c r="AK63" s="41" t="s">
        <v>103</v>
      </c>
      <c r="AL63" s="41" t="s">
        <v>103</v>
      </c>
      <c r="AM63" s="41" t="s">
        <v>103</v>
      </c>
      <c r="AN63" s="41" t="s">
        <v>103</v>
      </c>
      <c r="AO63" s="41" t="s">
        <v>103</v>
      </c>
      <c r="AP63" s="50"/>
      <c r="AQ63" s="50"/>
      <c r="AR63" s="51"/>
    </row>
    <row r="64" spans="1:45" s="28" customFormat="1" x14ac:dyDescent="0.35">
      <c r="A64" s="16" t="s">
        <v>187</v>
      </c>
      <c r="B64" s="76" t="s">
        <v>157</v>
      </c>
      <c r="C64" s="28" t="s">
        <v>7</v>
      </c>
      <c r="D64" s="29">
        <v>44594</v>
      </c>
      <c r="E64" s="30">
        <f>D64-D61+E61</f>
        <v>120</v>
      </c>
      <c r="F64" s="31">
        <v>0.48958333333333331</v>
      </c>
      <c r="G64" s="28" t="s">
        <v>96</v>
      </c>
      <c r="H64" s="28" t="s">
        <v>3</v>
      </c>
      <c r="I64" s="28" t="s">
        <v>2</v>
      </c>
      <c r="J64" s="28" t="s">
        <v>2</v>
      </c>
      <c r="K64" s="28" t="s">
        <v>12</v>
      </c>
      <c r="L64" s="28" t="s">
        <v>2</v>
      </c>
      <c r="M64" s="28" t="s">
        <v>2</v>
      </c>
      <c r="N64" s="28" t="s">
        <v>2</v>
      </c>
      <c r="Q64" s="28">
        <v>1200</v>
      </c>
      <c r="R64" s="32">
        <v>120</v>
      </c>
      <c r="S64" s="28">
        <v>1.5</v>
      </c>
      <c r="T64" s="33">
        <v>8.57</v>
      </c>
      <c r="U64" s="34">
        <v>17.5</v>
      </c>
      <c r="V64" s="28">
        <v>-104</v>
      </c>
      <c r="W64" s="33">
        <v>9.81</v>
      </c>
      <c r="X64" s="34">
        <v>104.2</v>
      </c>
      <c r="Y64" s="33">
        <v>5.64</v>
      </c>
      <c r="Z64" s="28" t="s">
        <v>26</v>
      </c>
      <c r="AA64" s="28" t="s">
        <v>26</v>
      </c>
      <c r="AB64" s="34">
        <v>44</v>
      </c>
      <c r="AC64" s="28">
        <v>0.01</v>
      </c>
      <c r="AD64" s="32" t="s">
        <v>41</v>
      </c>
      <c r="AE64" s="35">
        <v>119.4</v>
      </c>
      <c r="AF64" s="35">
        <v>0.73099999999999998</v>
      </c>
      <c r="AG64" s="36">
        <v>111.3</v>
      </c>
      <c r="AH64" s="35">
        <v>1.83</v>
      </c>
      <c r="AI64" s="35">
        <v>43.64</v>
      </c>
      <c r="AJ64" s="35">
        <v>2.1800000000000002</v>
      </c>
      <c r="AK64" s="36">
        <v>154.9</v>
      </c>
      <c r="AL64" s="35">
        <v>0.34599999999999997</v>
      </c>
      <c r="AM64" s="35">
        <v>42.27</v>
      </c>
      <c r="AN64" s="35">
        <v>9.1999999999999998E-2</v>
      </c>
      <c r="AO64" s="37">
        <v>3.2490999999999999</v>
      </c>
      <c r="AP64" s="37"/>
      <c r="AQ64" s="37"/>
      <c r="AR64" s="38" t="s">
        <v>92</v>
      </c>
    </row>
    <row r="65" spans="1:44" s="4" customFormat="1" x14ac:dyDescent="0.35">
      <c r="A65" s="16" t="s">
        <v>187</v>
      </c>
      <c r="B65" s="75" t="s">
        <v>52</v>
      </c>
      <c r="C65" s="4" t="s">
        <v>7</v>
      </c>
      <c r="D65" s="5">
        <v>44594</v>
      </c>
      <c r="E65" s="6">
        <v>120</v>
      </c>
      <c r="F65" s="7">
        <v>0.53125</v>
      </c>
      <c r="G65" s="4" t="s">
        <v>96</v>
      </c>
      <c r="H65" s="4" t="s">
        <v>4</v>
      </c>
      <c r="I65" s="8" t="s">
        <v>11</v>
      </c>
      <c r="J65" s="8"/>
      <c r="K65" s="8" t="s">
        <v>11</v>
      </c>
      <c r="L65" s="4" t="s">
        <v>2</v>
      </c>
      <c r="O65" s="6">
        <v>500</v>
      </c>
      <c r="P65" s="6"/>
      <c r="Q65" s="4">
        <v>1600</v>
      </c>
      <c r="R65" s="4">
        <v>120</v>
      </c>
      <c r="S65" s="4">
        <v>1.5</v>
      </c>
      <c r="T65" s="9">
        <v>8.49</v>
      </c>
      <c r="U65" s="10">
        <v>16.8</v>
      </c>
      <c r="V65" s="4">
        <v>-100</v>
      </c>
      <c r="W65" s="9">
        <v>9.9700000000000006</v>
      </c>
      <c r="X65" s="10">
        <v>104.1</v>
      </c>
      <c r="Y65" s="9">
        <v>5.52</v>
      </c>
      <c r="Z65" s="4">
        <v>0.14000000000000001</v>
      </c>
      <c r="AA65" s="4">
        <f>ROUND(Z65,2-(1+INT(LOG10(ABS(Z65)))))</f>
        <v>0.14000000000000001</v>
      </c>
      <c r="AB65" s="4">
        <v>42.2</v>
      </c>
      <c r="AC65" s="4">
        <v>0.02</v>
      </c>
      <c r="AD65" s="11">
        <v>0.14000000000000001</v>
      </c>
      <c r="AE65" s="12">
        <v>123.8</v>
      </c>
      <c r="AF65" s="12">
        <v>1.97</v>
      </c>
      <c r="AG65" s="13" t="s">
        <v>103</v>
      </c>
      <c r="AH65" s="13" t="s">
        <v>103</v>
      </c>
      <c r="AI65" s="13" t="s">
        <v>103</v>
      </c>
      <c r="AJ65" s="13" t="s">
        <v>103</v>
      </c>
      <c r="AK65" s="13" t="s">
        <v>103</v>
      </c>
      <c r="AL65" s="13" t="s">
        <v>103</v>
      </c>
      <c r="AM65" s="13" t="s">
        <v>103</v>
      </c>
      <c r="AN65" s="13" t="s">
        <v>103</v>
      </c>
      <c r="AO65" s="14" t="s">
        <v>98</v>
      </c>
      <c r="AP65" s="14">
        <v>1.8840699999999999</v>
      </c>
      <c r="AQ65" s="14">
        <f>AP65*2</f>
        <v>3.7681399999999998</v>
      </c>
      <c r="AR65" s="15" t="s">
        <v>91</v>
      </c>
    </row>
    <row r="66" spans="1:44" x14ac:dyDescent="0.35">
      <c r="A66" s="16" t="s">
        <v>187</v>
      </c>
      <c r="B66" s="75" t="s">
        <v>52</v>
      </c>
      <c r="C66" s="16" t="s">
        <v>9</v>
      </c>
      <c r="D66" s="17">
        <v>44596</v>
      </c>
      <c r="E66" s="18">
        <v>122</v>
      </c>
      <c r="F66" s="19">
        <v>0.51041666666666663</v>
      </c>
      <c r="G66" s="16" t="s">
        <v>96</v>
      </c>
      <c r="H66" s="16" t="s">
        <v>8</v>
      </c>
      <c r="I66" s="20"/>
      <c r="J66" s="20"/>
      <c r="O66" s="16"/>
      <c r="P66" s="16"/>
      <c r="Q66" s="16">
        <v>1400</v>
      </c>
      <c r="R66" s="22">
        <v>120</v>
      </c>
      <c r="S66" s="16">
        <v>1.5</v>
      </c>
      <c r="T66" s="23">
        <v>8.5399999999999991</v>
      </c>
      <c r="U66" s="24">
        <v>19.2</v>
      </c>
      <c r="V66" s="16">
        <v>-105</v>
      </c>
      <c r="W66" s="23">
        <v>9.44</v>
      </c>
      <c r="X66" s="24">
        <v>104.6</v>
      </c>
      <c r="Y66" s="23">
        <v>5.56</v>
      </c>
      <c r="Z66" s="16" t="s">
        <v>103</v>
      </c>
      <c r="AB66" s="16" t="s">
        <v>103</v>
      </c>
      <c r="AC66" s="16" t="s">
        <v>103</v>
      </c>
      <c r="AD66" s="16" t="s">
        <v>103</v>
      </c>
      <c r="AE66" s="16" t="s">
        <v>103</v>
      </c>
      <c r="AF66" s="16" t="s">
        <v>103</v>
      </c>
      <c r="AG66" s="16" t="s">
        <v>103</v>
      </c>
      <c r="AH66" s="16" t="s">
        <v>103</v>
      </c>
      <c r="AI66" s="16" t="s">
        <v>103</v>
      </c>
      <c r="AJ66" s="16" t="s">
        <v>103</v>
      </c>
      <c r="AK66" s="16" t="s">
        <v>103</v>
      </c>
      <c r="AL66" s="16" t="s">
        <v>103</v>
      </c>
      <c r="AM66" s="16" t="s">
        <v>103</v>
      </c>
      <c r="AN66" s="16" t="s">
        <v>103</v>
      </c>
      <c r="AO66" s="16" t="s">
        <v>103</v>
      </c>
      <c r="AR66" s="26" t="s">
        <v>68</v>
      </c>
    </row>
    <row r="67" spans="1:44" x14ac:dyDescent="0.35">
      <c r="A67" s="16" t="s">
        <v>187</v>
      </c>
      <c r="B67" s="75" t="s">
        <v>52</v>
      </c>
      <c r="C67" s="16" t="s">
        <v>10</v>
      </c>
      <c r="D67" s="17">
        <v>44599</v>
      </c>
      <c r="E67" s="18">
        <v>125</v>
      </c>
      <c r="F67" s="19">
        <v>0.5</v>
      </c>
      <c r="G67" s="16" t="s">
        <v>96</v>
      </c>
      <c r="H67" s="16" t="s">
        <v>8</v>
      </c>
      <c r="I67" s="27"/>
      <c r="J67" s="27"/>
      <c r="Q67" s="16" t="s">
        <v>2</v>
      </c>
      <c r="R67" s="16">
        <v>120</v>
      </c>
      <c r="S67" s="16">
        <v>1.5</v>
      </c>
      <c r="T67" s="23">
        <v>8.5299999999999994</v>
      </c>
      <c r="U67" s="24">
        <v>18.3</v>
      </c>
      <c r="V67" s="16">
        <v>-105</v>
      </c>
      <c r="W67" s="23">
        <v>9.73</v>
      </c>
      <c r="X67" s="24">
        <v>104.5</v>
      </c>
      <c r="Y67" s="23">
        <v>5.66</v>
      </c>
      <c r="Z67" s="16" t="s">
        <v>103</v>
      </c>
      <c r="AB67" s="16" t="s">
        <v>103</v>
      </c>
      <c r="AC67" s="16" t="s">
        <v>103</v>
      </c>
      <c r="AD67" s="16" t="s">
        <v>103</v>
      </c>
      <c r="AE67" s="16" t="s">
        <v>103</v>
      </c>
      <c r="AF67" s="16" t="s">
        <v>103</v>
      </c>
      <c r="AG67" s="16" t="s">
        <v>103</v>
      </c>
      <c r="AH67" s="16" t="s">
        <v>103</v>
      </c>
      <c r="AI67" s="16" t="s">
        <v>103</v>
      </c>
      <c r="AJ67" s="16" t="s">
        <v>103</v>
      </c>
      <c r="AK67" s="16" t="s">
        <v>103</v>
      </c>
      <c r="AL67" s="16" t="s">
        <v>103</v>
      </c>
      <c r="AM67" s="16" t="s">
        <v>103</v>
      </c>
      <c r="AN67" s="16" t="s">
        <v>103</v>
      </c>
      <c r="AO67" s="16" t="s">
        <v>103</v>
      </c>
      <c r="AR67" s="26" t="s">
        <v>69</v>
      </c>
    </row>
    <row r="68" spans="1:44" s="28" customFormat="1" x14ac:dyDescent="0.35">
      <c r="A68" s="16" t="s">
        <v>187</v>
      </c>
      <c r="B68" s="75" t="s">
        <v>52</v>
      </c>
      <c r="C68" s="28" t="s">
        <v>7</v>
      </c>
      <c r="D68" s="29">
        <v>44601</v>
      </c>
      <c r="E68" s="30">
        <v>127</v>
      </c>
      <c r="F68" s="31">
        <v>0.48958333333333331</v>
      </c>
      <c r="G68" s="28" t="s">
        <v>96</v>
      </c>
      <c r="H68" s="28" t="s">
        <v>3</v>
      </c>
      <c r="I68" s="28" t="s">
        <v>2</v>
      </c>
      <c r="K68" s="28" t="s">
        <v>12</v>
      </c>
      <c r="L68" s="28" t="s">
        <v>2</v>
      </c>
      <c r="Q68" s="28">
        <v>1100</v>
      </c>
      <c r="R68" s="32" t="s">
        <v>48</v>
      </c>
      <c r="S68" s="28">
        <v>1.5</v>
      </c>
      <c r="T68" s="33">
        <v>8.52</v>
      </c>
      <c r="U68" s="34">
        <v>19.3</v>
      </c>
      <c r="V68" s="28">
        <v>-105</v>
      </c>
      <c r="W68" s="33">
        <v>9.5299999999999994</v>
      </c>
      <c r="X68" s="34">
        <v>104.3</v>
      </c>
      <c r="Y68" s="33">
        <v>5.68</v>
      </c>
      <c r="Z68" s="28" t="s">
        <v>39</v>
      </c>
      <c r="AA68" s="28" t="s">
        <v>39</v>
      </c>
      <c r="AB68" s="28">
        <v>44</v>
      </c>
      <c r="AC68" s="28">
        <v>0.01</v>
      </c>
      <c r="AD68" s="32" t="s">
        <v>41</v>
      </c>
      <c r="AE68" s="35">
        <v>123.1</v>
      </c>
      <c r="AF68" s="35">
        <v>1.35</v>
      </c>
      <c r="AG68" s="36" t="s">
        <v>103</v>
      </c>
      <c r="AH68" s="36" t="s">
        <v>103</v>
      </c>
      <c r="AI68" s="36" t="s">
        <v>103</v>
      </c>
      <c r="AJ68" s="36" t="s">
        <v>103</v>
      </c>
      <c r="AK68" s="36" t="s">
        <v>103</v>
      </c>
      <c r="AL68" s="36" t="s">
        <v>103</v>
      </c>
      <c r="AM68" s="36" t="s">
        <v>103</v>
      </c>
      <c r="AN68" s="36" t="s">
        <v>103</v>
      </c>
      <c r="AO68" s="37">
        <v>3.4784799999999998</v>
      </c>
      <c r="AP68" s="37">
        <v>1.8043800000000001</v>
      </c>
      <c r="AQ68" s="37">
        <f t="shared" ref="AQ68:AQ69" si="0">AP68*2</f>
        <v>3.6087600000000002</v>
      </c>
      <c r="AR68" s="38" t="s">
        <v>70</v>
      </c>
    </row>
    <row r="69" spans="1:44" s="4" customFormat="1" ht="14.5" customHeight="1" x14ac:dyDescent="0.35">
      <c r="A69" s="16" t="s">
        <v>187</v>
      </c>
      <c r="B69" s="75" t="s">
        <v>53</v>
      </c>
      <c r="C69" s="4" t="s">
        <v>7</v>
      </c>
      <c r="D69" s="5">
        <v>44601</v>
      </c>
      <c r="E69" s="6">
        <v>127</v>
      </c>
      <c r="F69" s="7">
        <v>0.52083333333333337</v>
      </c>
      <c r="G69" s="4" t="s">
        <v>96</v>
      </c>
      <c r="H69" s="4" t="s">
        <v>4</v>
      </c>
      <c r="I69" s="8" t="s">
        <v>11</v>
      </c>
      <c r="J69" s="8"/>
      <c r="K69" s="8" t="s">
        <v>11</v>
      </c>
      <c r="L69" s="4" t="s">
        <v>2</v>
      </c>
      <c r="O69" s="6">
        <v>500</v>
      </c>
      <c r="P69" s="6"/>
      <c r="Q69" s="4">
        <v>1400</v>
      </c>
      <c r="R69" s="4" t="s">
        <v>73</v>
      </c>
      <c r="S69" s="4">
        <v>1.5</v>
      </c>
      <c r="T69" s="9">
        <v>8.49</v>
      </c>
      <c r="U69" s="10">
        <v>19.100000000000001</v>
      </c>
      <c r="V69" s="4">
        <v>-103</v>
      </c>
      <c r="W69" s="9">
        <v>9.5399999999999991</v>
      </c>
      <c r="X69" s="10">
        <v>103.9</v>
      </c>
      <c r="Y69" s="9">
        <v>5.54</v>
      </c>
      <c r="Z69" s="4">
        <v>0.11</v>
      </c>
      <c r="AA69" s="4">
        <f>ROUND(Z69,2-(1+INT(LOG10(ABS(Z69)))))</f>
        <v>0.11</v>
      </c>
      <c r="AB69" s="4">
        <v>42.6</v>
      </c>
      <c r="AC69" s="4">
        <v>0.02</v>
      </c>
      <c r="AD69" s="11" t="s">
        <v>41</v>
      </c>
      <c r="AE69" s="12">
        <v>127.9</v>
      </c>
      <c r="AF69" s="12">
        <v>0.19700000000000001</v>
      </c>
      <c r="AG69" s="13" t="s">
        <v>103</v>
      </c>
      <c r="AH69" s="13" t="s">
        <v>103</v>
      </c>
      <c r="AI69" s="13" t="s">
        <v>103</v>
      </c>
      <c r="AJ69" s="13" t="s">
        <v>103</v>
      </c>
      <c r="AK69" s="13" t="s">
        <v>103</v>
      </c>
      <c r="AL69" s="13" t="s">
        <v>103</v>
      </c>
      <c r="AM69" s="13" t="s">
        <v>103</v>
      </c>
      <c r="AN69" s="13" t="s">
        <v>103</v>
      </c>
      <c r="AO69" s="14">
        <v>3.6037499999999998</v>
      </c>
      <c r="AP69" s="14">
        <v>1.8888499999999999</v>
      </c>
      <c r="AQ69" s="14">
        <f t="shared" si="0"/>
        <v>3.7776999999999998</v>
      </c>
      <c r="AR69" s="15"/>
    </row>
    <row r="70" spans="1:44" x14ac:dyDescent="0.35">
      <c r="A70" s="16" t="s">
        <v>187</v>
      </c>
      <c r="B70" s="75" t="s">
        <v>53</v>
      </c>
      <c r="C70" s="16" t="s">
        <v>9</v>
      </c>
      <c r="D70" s="17">
        <v>44603</v>
      </c>
      <c r="E70" s="18">
        <v>129</v>
      </c>
      <c r="F70" s="65">
        <v>0.48958333333333331</v>
      </c>
      <c r="G70" s="16" t="s">
        <v>96</v>
      </c>
      <c r="H70" s="16" t="s">
        <v>8</v>
      </c>
      <c r="I70" s="20"/>
      <c r="J70" s="20"/>
      <c r="L70" s="21"/>
      <c r="O70" s="16"/>
      <c r="P70" s="16"/>
      <c r="Q70" s="16">
        <v>1350</v>
      </c>
      <c r="R70" s="22">
        <v>120</v>
      </c>
      <c r="S70" s="16">
        <v>1.5</v>
      </c>
      <c r="T70" s="23">
        <v>8.5500000000000007</v>
      </c>
      <c r="U70" s="24">
        <v>19</v>
      </c>
      <c r="V70" s="16">
        <v>-106</v>
      </c>
      <c r="W70" s="23">
        <v>9.67</v>
      </c>
      <c r="X70" s="24">
        <v>104.8</v>
      </c>
      <c r="Y70" s="23">
        <v>5.63</v>
      </c>
      <c r="Z70" s="16" t="s">
        <v>103</v>
      </c>
      <c r="AB70" s="16" t="s">
        <v>103</v>
      </c>
      <c r="AC70" s="16" t="s">
        <v>103</v>
      </c>
      <c r="AD70" s="16" t="s">
        <v>103</v>
      </c>
      <c r="AE70" s="16" t="s">
        <v>103</v>
      </c>
      <c r="AF70" s="16" t="s">
        <v>103</v>
      </c>
      <c r="AG70" s="16" t="s">
        <v>103</v>
      </c>
      <c r="AH70" s="16" t="s">
        <v>103</v>
      </c>
      <c r="AI70" s="16" t="s">
        <v>103</v>
      </c>
      <c r="AJ70" s="16" t="s">
        <v>103</v>
      </c>
      <c r="AK70" s="16" t="s">
        <v>103</v>
      </c>
      <c r="AL70" s="16" t="s">
        <v>103</v>
      </c>
      <c r="AM70" s="16" t="s">
        <v>103</v>
      </c>
      <c r="AN70" s="16" t="s">
        <v>103</v>
      </c>
      <c r="AO70" s="16" t="s">
        <v>103</v>
      </c>
      <c r="AR70" s="26" t="s">
        <v>74</v>
      </c>
    </row>
    <row r="71" spans="1:44" x14ac:dyDescent="0.35">
      <c r="A71" s="16" t="s">
        <v>187</v>
      </c>
      <c r="B71" s="75" t="s">
        <v>53</v>
      </c>
      <c r="C71" s="16" t="s">
        <v>10</v>
      </c>
      <c r="D71" s="17">
        <v>44606</v>
      </c>
      <c r="E71" s="18">
        <v>132</v>
      </c>
      <c r="F71" s="65">
        <v>0.5</v>
      </c>
      <c r="G71" s="16" t="s">
        <v>96</v>
      </c>
      <c r="H71" s="16" t="s">
        <v>8</v>
      </c>
      <c r="I71" s="27"/>
      <c r="J71" s="27"/>
      <c r="L71" s="21"/>
      <c r="Q71" s="16">
        <v>1200</v>
      </c>
      <c r="R71" s="16">
        <v>120</v>
      </c>
      <c r="S71" s="16">
        <v>1.4</v>
      </c>
      <c r="T71" s="23">
        <v>8.5500000000000007</v>
      </c>
      <c r="U71" s="24">
        <v>18.600000000000001</v>
      </c>
      <c r="V71" s="16">
        <v>-106</v>
      </c>
      <c r="W71" s="23">
        <v>9.49</v>
      </c>
      <c r="X71" s="24">
        <v>104.4</v>
      </c>
      <c r="Y71" s="23">
        <v>5.72</v>
      </c>
      <c r="Z71" s="16" t="s">
        <v>103</v>
      </c>
      <c r="AB71" s="16" t="s">
        <v>103</v>
      </c>
      <c r="AC71" s="16" t="s">
        <v>103</v>
      </c>
      <c r="AD71" s="16" t="s">
        <v>103</v>
      </c>
      <c r="AE71" s="16" t="s">
        <v>103</v>
      </c>
      <c r="AF71" s="16" t="s">
        <v>103</v>
      </c>
      <c r="AG71" s="16" t="s">
        <v>103</v>
      </c>
      <c r="AH71" s="16" t="s">
        <v>103</v>
      </c>
      <c r="AI71" s="16" t="s">
        <v>103</v>
      </c>
      <c r="AJ71" s="16" t="s">
        <v>103</v>
      </c>
      <c r="AK71" s="16" t="s">
        <v>103</v>
      </c>
      <c r="AL71" s="16" t="s">
        <v>103</v>
      </c>
      <c r="AM71" s="16" t="s">
        <v>103</v>
      </c>
      <c r="AN71" s="16" t="s">
        <v>103</v>
      </c>
      <c r="AO71" s="16" t="s">
        <v>103</v>
      </c>
      <c r="AR71" s="26" t="s">
        <v>75</v>
      </c>
    </row>
    <row r="72" spans="1:44" s="28" customFormat="1" x14ac:dyDescent="0.35">
      <c r="A72" s="16" t="s">
        <v>187</v>
      </c>
      <c r="B72" s="75" t="s">
        <v>53</v>
      </c>
      <c r="C72" s="28" t="s">
        <v>7</v>
      </c>
      <c r="D72" s="29">
        <v>44608</v>
      </c>
      <c r="E72" s="30">
        <v>134</v>
      </c>
      <c r="F72" s="66">
        <v>0.47916666666666669</v>
      </c>
      <c r="G72" s="28" t="s">
        <v>96</v>
      </c>
      <c r="H72" s="28" t="s">
        <v>3</v>
      </c>
      <c r="I72" s="28" t="s">
        <v>2</v>
      </c>
      <c r="K72" s="28" t="s">
        <v>12</v>
      </c>
      <c r="L72" s="28" t="s">
        <v>2</v>
      </c>
      <c r="Q72" s="28">
        <v>1100</v>
      </c>
      <c r="R72" s="32">
        <v>120</v>
      </c>
      <c r="S72" s="28">
        <v>1.4</v>
      </c>
      <c r="T72" s="33">
        <v>8.5399999999999991</v>
      </c>
      <c r="U72" s="34">
        <v>19.100000000000001</v>
      </c>
      <c r="V72" s="28">
        <v>-106</v>
      </c>
      <c r="W72" s="33">
        <v>9.33</v>
      </c>
      <c r="X72" s="34">
        <v>104.6</v>
      </c>
      <c r="Y72" s="33">
        <v>5.76</v>
      </c>
      <c r="Z72" s="28" t="s">
        <v>39</v>
      </c>
      <c r="AA72" s="28" t="s">
        <v>39</v>
      </c>
      <c r="AB72" s="28">
        <v>45.2</v>
      </c>
      <c r="AC72" s="28">
        <v>0.01</v>
      </c>
      <c r="AD72" s="32" t="s">
        <v>41</v>
      </c>
      <c r="AE72" s="35">
        <v>122.8</v>
      </c>
      <c r="AF72" s="35">
        <v>2.5299999999999998</v>
      </c>
      <c r="AG72" s="36" t="s">
        <v>103</v>
      </c>
      <c r="AH72" s="36" t="s">
        <v>103</v>
      </c>
      <c r="AI72" s="36" t="s">
        <v>103</v>
      </c>
      <c r="AJ72" s="36" t="s">
        <v>103</v>
      </c>
      <c r="AK72" s="36" t="s">
        <v>103</v>
      </c>
      <c r="AL72" s="36" t="s">
        <v>103</v>
      </c>
      <c r="AM72" s="36" t="s">
        <v>103</v>
      </c>
      <c r="AN72" s="36" t="s">
        <v>103</v>
      </c>
      <c r="AO72" s="37">
        <v>3.6026099999999999</v>
      </c>
      <c r="AP72" s="37">
        <v>1.8332200000000001</v>
      </c>
      <c r="AQ72" s="37">
        <f t="shared" ref="AQ72:AQ73" si="1">AP72*2</f>
        <v>3.6664400000000001</v>
      </c>
      <c r="AR72" s="38"/>
    </row>
    <row r="73" spans="1:44" s="4" customFormat="1" ht="14.5" customHeight="1" x14ac:dyDescent="0.35">
      <c r="A73" s="16" t="s">
        <v>187</v>
      </c>
      <c r="B73" s="75" t="s">
        <v>71</v>
      </c>
      <c r="C73" s="4" t="s">
        <v>7</v>
      </c>
      <c r="D73" s="5">
        <v>44608</v>
      </c>
      <c r="E73" s="6">
        <v>134</v>
      </c>
      <c r="F73" s="67">
        <v>0.52083333333333337</v>
      </c>
      <c r="G73" s="4" t="s">
        <v>96</v>
      </c>
      <c r="H73" s="4" t="s">
        <v>4</v>
      </c>
      <c r="I73" s="8" t="s">
        <v>11</v>
      </c>
      <c r="J73" s="68" t="s">
        <v>2</v>
      </c>
      <c r="K73" s="8" t="s">
        <v>11</v>
      </c>
      <c r="L73" s="4" t="s">
        <v>2</v>
      </c>
      <c r="O73" s="6">
        <v>500</v>
      </c>
      <c r="P73" s="6"/>
      <c r="Q73" s="4">
        <v>1350</v>
      </c>
      <c r="R73" s="4">
        <v>120</v>
      </c>
      <c r="S73" s="4">
        <v>1.2</v>
      </c>
      <c r="T73" s="9">
        <v>8.5299999999999994</v>
      </c>
      <c r="U73" s="10">
        <v>18.899999999999999</v>
      </c>
      <c r="V73" s="4">
        <v>-105</v>
      </c>
      <c r="W73" s="9">
        <v>9.2899999999999991</v>
      </c>
      <c r="X73" s="10">
        <v>104</v>
      </c>
      <c r="Y73" s="9">
        <v>5.61</v>
      </c>
      <c r="Z73" s="4" t="s">
        <v>26</v>
      </c>
      <c r="AA73" s="4" t="s">
        <v>26</v>
      </c>
      <c r="AB73" s="4">
        <v>42.1</v>
      </c>
      <c r="AC73" s="4">
        <v>0.02</v>
      </c>
      <c r="AD73" s="11" t="s">
        <v>41</v>
      </c>
      <c r="AE73" s="12">
        <v>130.1</v>
      </c>
      <c r="AF73" s="12">
        <v>0.245</v>
      </c>
      <c r="AG73" s="13">
        <v>135</v>
      </c>
      <c r="AH73" s="12">
        <v>3.4</v>
      </c>
      <c r="AI73" s="12">
        <v>55.94</v>
      </c>
      <c r="AJ73" s="12">
        <v>1.03</v>
      </c>
      <c r="AK73" s="13">
        <v>190.9</v>
      </c>
      <c r="AL73" s="12">
        <v>2.37</v>
      </c>
      <c r="AM73" s="12">
        <v>46.51</v>
      </c>
      <c r="AN73" s="13">
        <v>0.872</v>
      </c>
      <c r="AO73" s="14">
        <v>3.7524000000000002</v>
      </c>
      <c r="AP73" s="14">
        <v>1.9089700000000001</v>
      </c>
      <c r="AQ73" s="14">
        <f t="shared" si="1"/>
        <v>3.8179400000000001</v>
      </c>
      <c r="AR73" s="15" t="s">
        <v>76</v>
      </c>
    </row>
    <row r="74" spans="1:44" x14ac:dyDescent="0.35">
      <c r="A74" s="16" t="s">
        <v>187</v>
      </c>
      <c r="B74" s="75" t="s">
        <v>71</v>
      </c>
      <c r="C74" s="16" t="s">
        <v>9</v>
      </c>
      <c r="D74" s="17">
        <v>44610</v>
      </c>
      <c r="E74" s="18">
        <v>136</v>
      </c>
      <c r="F74" s="65">
        <v>0.4826388888888889</v>
      </c>
      <c r="G74" s="16" t="s">
        <v>96</v>
      </c>
      <c r="H74" s="16" t="s">
        <v>8</v>
      </c>
      <c r="I74" s="20"/>
      <c r="J74" s="69"/>
      <c r="L74" s="21"/>
      <c r="O74" s="16"/>
      <c r="P74" s="16"/>
      <c r="Q74" s="16">
        <v>1300</v>
      </c>
      <c r="R74" s="22">
        <v>120</v>
      </c>
      <c r="S74" s="16">
        <v>1.3</v>
      </c>
      <c r="T74" s="23">
        <v>8.57</v>
      </c>
      <c r="U74" s="24">
        <v>19.100000000000001</v>
      </c>
      <c r="V74" s="16">
        <v>-107</v>
      </c>
      <c r="W74" s="23">
        <v>9.3800000000000008</v>
      </c>
      <c r="X74" s="24">
        <v>104.4</v>
      </c>
      <c r="Y74" s="23">
        <v>5.69</v>
      </c>
      <c r="Z74" s="16" t="s">
        <v>103</v>
      </c>
      <c r="AB74" s="16" t="s">
        <v>103</v>
      </c>
      <c r="AC74" s="16" t="s">
        <v>103</v>
      </c>
      <c r="AD74" s="16" t="s">
        <v>103</v>
      </c>
      <c r="AE74" s="16" t="s">
        <v>103</v>
      </c>
      <c r="AF74" s="16" t="s">
        <v>103</v>
      </c>
      <c r="AG74" s="16" t="s">
        <v>103</v>
      </c>
      <c r="AH74" s="16" t="s">
        <v>103</v>
      </c>
      <c r="AI74" s="16" t="s">
        <v>103</v>
      </c>
      <c r="AJ74" s="16" t="s">
        <v>103</v>
      </c>
      <c r="AK74" s="16" t="s">
        <v>103</v>
      </c>
      <c r="AL74" s="16" t="s">
        <v>103</v>
      </c>
      <c r="AM74" s="16" t="s">
        <v>103</v>
      </c>
      <c r="AN74" s="16" t="s">
        <v>103</v>
      </c>
      <c r="AO74" s="16" t="s">
        <v>103</v>
      </c>
      <c r="AR74" s="26" t="s">
        <v>93</v>
      </c>
    </row>
    <row r="75" spans="1:44" x14ac:dyDescent="0.35">
      <c r="A75" s="16" t="s">
        <v>187</v>
      </c>
      <c r="B75" s="75" t="s">
        <v>71</v>
      </c>
      <c r="C75" s="16" t="s">
        <v>10</v>
      </c>
      <c r="D75" s="17">
        <v>44613</v>
      </c>
      <c r="E75" s="18">
        <v>139</v>
      </c>
      <c r="F75" s="65">
        <v>0.4826388888888889</v>
      </c>
      <c r="G75" s="16" t="s">
        <v>96</v>
      </c>
      <c r="H75" s="16" t="s">
        <v>8</v>
      </c>
      <c r="I75" s="27"/>
      <c r="J75" s="70"/>
      <c r="L75" s="21"/>
      <c r="Q75" s="16">
        <v>1150</v>
      </c>
      <c r="R75" s="16" t="s">
        <v>94</v>
      </c>
      <c r="S75" s="16">
        <v>1.5</v>
      </c>
      <c r="T75" s="23">
        <v>8.58</v>
      </c>
      <c r="U75" s="24">
        <v>18.5</v>
      </c>
      <c r="V75" s="16">
        <v>-108</v>
      </c>
      <c r="W75" s="23">
        <v>9.51</v>
      </c>
      <c r="X75" s="24">
        <v>105.3</v>
      </c>
      <c r="Y75" s="23">
        <v>5.79</v>
      </c>
      <c r="Z75" s="16" t="s">
        <v>103</v>
      </c>
      <c r="AB75" s="16" t="s">
        <v>103</v>
      </c>
      <c r="AC75" s="16" t="s">
        <v>103</v>
      </c>
      <c r="AD75" s="16" t="s">
        <v>103</v>
      </c>
      <c r="AE75" s="16" t="s">
        <v>103</v>
      </c>
      <c r="AF75" s="16" t="s">
        <v>103</v>
      </c>
      <c r="AG75" s="16" t="s">
        <v>103</v>
      </c>
      <c r="AH75" s="16" t="s">
        <v>103</v>
      </c>
      <c r="AI75" s="16" t="s">
        <v>103</v>
      </c>
      <c r="AJ75" s="16" t="s">
        <v>103</v>
      </c>
      <c r="AK75" s="16" t="s">
        <v>103</v>
      </c>
      <c r="AL75" s="16" t="s">
        <v>103</v>
      </c>
      <c r="AM75" s="16" t="s">
        <v>103</v>
      </c>
      <c r="AN75" s="16" t="s">
        <v>103</v>
      </c>
      <c r="AO75" s="16" t="s">
        <v>103</v>
      </c>
    </row>
    <row r="76" spans="1:44" s="28" customFormat="1" x14ac:dyDescent="0.35">
      <c r="A76" s="16" t="s">
        <v>187</v>
      </c>
      <c r="B76" s="75" t="s">
        <v>71</v>
      </c>
      <c r="C76" s="28" t="s">
        <v>7</v>
      </c>
      <c r="D76" s="29">
        <v>44615</v>
      </c>
      <c r="E76" s="30">
        <v>141</v>
      </c>
      <c r="F76" s="66">
        <v>0.47916666666666669</v>
      </c>
      <c r="G76" s="28" t="s">
        <v>96</v>
      </c>
      <c r="H76" s="28" t="s">
        <v>3</v>
      </c>
      <c r="I76" s="28" t="s">
        <v>2</v>
      </c>
      <c r="J76" s="40" t="s">
        <v>2</v>
      </c>
      <c r="K76" s="28" t="s">
        <v>12</v>
      </c>
      <c r="L76" s="28" t="s">
        <v>2</v>
      </c>
      <c r="Q76" s="28">
        <v>1100</v>
      </c>
      <c r="R76" s="32" t="s">
        <v>94</v>
      </c>
      <c r="S76" s="28">
        <v>1.5</v>
      </c>
      <c r="T76" s="33">
        <v>8.5500000000000007</v>
      </c>
      <c r="U76" s="34">
        <v>19.100000000000001</v>
      </c>
      <c r="V76" s="28">
        <v>-106</v>
      </c>
      <c r="W76" s="33">
        <v>9.66</v>
      </c>
      <c r="X76" s="34">
        <v>105</v>
      </c>
      <c r="Y76" s="33">
        <v>5.83</v>
      </c>
      <c r="Z76" s="28">
        <v>0.15</v>
      </c>
      <c r="AA76" s="28">
        <f>ROUND(Z76,2-(1+INT(LOG10(ABS(Z76)))))</f>
        <v>0.15</v>
      </c>
      <c r="AB76" s="28">
        <v>41.8</v>
      </c>
      <c r="AC76" s="28">
        <v>0.01</v>
      </c>
      <c r="AD76" s="32" t="s">
        <v>41</v>
      </c>
      <c r="AE76" s="35">
        <v>121.1</v>
      </c>
      <c r="AF76" s="35">
        <v>1.1299999999999999</v>
      </c>
      <c r="AG76" s="36">
        <v>140.30000000000001</v>
      </c>
      <c r="AH76" s="35">
        <v>7.15</v>
      </c>
      <c r="AI76" s="35">
        <v>50.92</v>
      </c>
      <c r="AJ76" s="35">
        <v>6.1</v>
      </c>
      <c r="AK76" s="36">
        <v>191.2</v>
      </c>
      <c r="AL76" s="35">
        <v>13.25</v>
      </c>
      <c r="AM76" s="35">
        <v>45.09</v>
      </c>
      <c r="AN76" s="35">
        <v>2.91</v>
      </c>
      <c r="AO76" s="37">
        <v>3.6404999999999998</v>
      </c>
      <c r="AP76" s="37">
        <v>1.9003699999999999</v>
      </c>
      <c r="AQ76" s="37">
        <f t="shared" ref="AQ76" si="2">AP76*2</f>
        <v>3.8007399999999998</v>
      </c>
      <c r="AR76" s="38"/>
    </row>
    <row r="77" spans="1:44" x14ac:dyDescent="0.35">
      <c r="B77" s="71" t="s">
        <v>62</v>
      </c>
      <c r="G77" s="72"/>
    </row>
    <row r="80" spans="1:44" s="4" customFormat="1" ht="15" customHeight="1" x14ac:dyDescent="0.35">
      <c r="A80" s="16" t="s">
        <v>187</v>
      </c>
      <c r="B80" s="75" t="s">
        <v>16</v>
      </c>
      <c r="C80" s="4" t="s">
        <v>7</v>
      </c>
      <c r="D80" s="5">
        <v>44475</v>
      </c>
      <c r="E80" s="6">
        <v>1</v>
      </c>
      <c r="F80" s="67">
        <v>0.51388888888888895</v>
      </c>
      <c r="G80" s="4" t="s">
        <v>104</v>
      </c>
      <c r="H80" s="4" t="s">
        <v>15</v>
      </c>
      <c r="I80" s="8" t="s">
        <v>11</v>
      </c>
      <c r="J80" s="8" t="s">
        <v>2</v>
      </c>
      <c r="K80" s="8" t="s">
        <v>11</v>
      </c>
      <c r="L80" s="4" t="s">
        <v>2</v>
      </c>
      <c r="M80" s="39" t="s">
        <v>2</v>
      </c>
      <c r="N80" s="39"/>
      <c r="O80" s="6"/>
      <c r="P80" s="6"/>
      <c r="R80" s="4">
        <v>100</v>
      </c>
      <c r="S80" s="4">
        <v>1.5</v>
      </c>
      <c r="T80" s="9">
        <v>8.5</v>
      </c>
      <c r="U80" s="10">
        <v>18.399999999999999</v>
      </c>
      <c r="V80" s="4">
        <v>-100</v>
      </c>
      <c r="W80" s="9">
        <v>9.74</v>
      </c>
      <c r="X80" s="10">
        <v>105.3</v>
      </c>
      <c r="Y80" s="9">
        <v>3.45</v>
      </c>
      <c r="Z80" s="4">
        <v>0.51</v>
      </c>
      <c r="AA80" s="4">
        <f>ROUND(Z80,2-(1+INT(LOG10(ABS(Z80)))))</f>
        <v>0.51</v>
      </c>
      <c r="AB80" s="4">
        <v>46</v>
      </c>
      <c r="AC80" s="4">
        <v>0.02</v>
      </c>
      <c r="AD80" s="11">
        <v>0.18</v>
      </c>
      <c r="AE80" s="12">
        <v>114.6</v>
      </c>
      <c r="AF80" s="12">
        <v>0.68100000000000005</v>
      </c>
      <c r="AG80" s="13">
        <v>120.3</v>
      </c>
      <c r="AH80" s="12">
        <v>8.5000000000000006E-2</v>
      </c>
      <c r="AI80" s="12">
        <v>54.2</v>
      </c>
      <c r="AJ80" s="12">
        <v>0.76600000000000001</v>
      </c>
      <c r="AK80" s="13">
        <v>174.5</v>
      </c>
      <c r="AL80" s="12">
        <v>0.85099999999999998</v>
      </c>
      <c r="AM80" s="12">
        <v>66.56</v>
      </c>
      <c r="AN80" s="12">
        <v>0.36</v>
      </c>
      <c r="AO80" s="14">
        <v>2.3496899999999998</v>
      </c>
      <c r="AP80" s="14"/>
      <c r="AQ80" s="14"/>
      <c r="AR80" s="15" t="s">
        <v>54</v>
      </c>
    </row>
    <row r="81" spans="1:44" x14ac:dyDescent="0.35">
      <c r="A81" s="16" t="s">
        <v>187</v>
      </c>
      <c r="B81" s="75" t="s">
        <v>16</v>
      </c>
      <c r="C81" s="16" t="s">
        <v>9</v>
      </c>
      <c r="D81" s="17">
        <v>44477</v>
      </c>
      <c r="E81" s="18">
        <v>3</v>
      </c>
      <c r="F81" s="65">
        <v>0.47916666666666669</v>
      </c>
      <c r="G81" s="16" t="s">
        <v>104</v>
      </c>
      <c r="H81" s="16" t="s">
        <v>8</v>
      </c>
      <c r="I81" s="20"/>
      <c r="J81" s="20"/>
      <c r="L81" s="21"/>
      <c r="M81" s="21"/>
      <c r="N81" s="21" t="s">
        <v>2</v>
      </c>
      <c r="O81" s="16"/>
      <c r="P81" s="16"/>
      <c r="R81" s="22">
        <v>100</v>
      </c>
      <c r="S81" s="16">
        <v>1.5</v>
      </c>
      <c r="T81" s="23">
        <v>8.27</v>
      </c>
      <c r="U81" s="24">
        <v>22</v>
      </c>
      <c r="V81" s="16">
        <v>-91</v>
      </c>
      <c r="W81" s="23">
        <v>9.27</v>
      </c>
      <c r="X81" s="24">
        <v>105.4</v>
      </c>
      <c r="Y81" s="23">
        <v>3.02</v>
      </c>
      <c r="Z81" s="16" t="s">
        <v>103</v>
      </c>
      <c r="AB81" s="16" t="s">
        <v>103</v>
      </c>
      <c r="AC81" s="16" t="s">
        <v>103</v>
      </c>
      <c r="AD81" s="16" t="s">
        <v>103</v>
      </c>
      <c r="AE81" s="16" t="s">
        <v>103</v>
      </c>
      <c r="AF81" s="16" t="s">
        <v>103</v>
      </c>
      <c r="AG81" s="16" t="s">
        <v>103</v>
      </c>
      <c r="AH81" s="16" t="s">
        <v>103</v>
      </c>
      <c r="AI81" s="16" t="s">
        <v>103</v>
      </c>
      <c r="AJ81" s="16" t="s">
        <v>103</v>
      </c>
      <c r="AK81" s="16" t="s">
        <v>103</v>
      </c>
      <c r="AL81" s="16" t="s">
        <v>103</v>
      </c>
      <c r="AM81" s="16" t="s">
        <v>103</v>
      </c>
      <c r="AN81" s="16" t="s">
        <v>103</v>
      </c>
      <c r="AO81" s="16" t="s">
        <v>103</v>
      </c>
      <c r="AR81" s="89" t="s">
        <v>105</v>
      </c>
    </row>
    <row r="82" spans="1:44" x14ac:dyDescent="0.35">
      <c r="A82" s="16" t="s">
        <v>187</v>
      </c>
      <c r="B82" s="75" t="s">
        <v>16</v>
      </c>
      <c r="C82" s="16" t="s">
        <v>10</v>
      </c>
      <c r="D82" s="17">
        <v>44480</v>
      </c>
      <c r="E82" s="18">
        <v>6</v>
      </c>
      <c r="F82" s="65">
        <v>0.5</v>
      </c>
      <c r="G82" s="16" t="s">
        <v>104</v>
      </c>
      <c r="H82" s="16" t="s">
        <v>8</v>
      </c>
      <c r="I82" s="27"/>
      <c r="J82" s="27"/>
      <c r="L82" s="21"/>
      <c r="M82" s="21"/>
      <c r="N82" s="21"/>
      <c r="R82" s="16">
        <v>100</v>
      </c>
      <c r="S82" s="16">
        <v>1.5</v>
      </c>
      <c r="T82" s="23">
        <v>8.35</v>
      </c>
      <c r="U82" s="24">
        <v>21.8</v>
      </c>
      <c r="V82" s="16">
        <v>-95</v>
      </c>
      <c r="W82" s="23">
        <v>9.18</v>
      </c>
      <c r="X82" s="24">
        <v>105</v>
      </c>
      <c r="Y82" s="23">
        <v>3.52</v>
      </c>
      <c r="Z82" s="16" t="s">
        <v>103</v>
      </c>
      <c r="AB82" s="16" t="s">
        <v>103</v>
      </c>
      <c r="AC82" s="16" t="s">
        <v>103</v>
      </c>
      <c r="AD82" s="16" t="s">
        <v>103</v>
      </c>
      <c r="AE82" s="16" t="s">
        <v>103</v>
      </c>
      <c r="AF82" s="16" t="s">
        <v>103</v>
      </c>
      <c r="AG82" s="16" t="s">
        <v>103</v>
      </c>
      <c r="AH82" s="16" t="s">
        <v>103</v>
      </c>
      <c r="AI82" s="16" t="s">
        <v>103</v>
      </c>
      <c r="AJ82" s="16" t="s">
        <v>103</v>
      </c>
      <c r="AK82" s="16" t="s">
        <v>103</v>
      </c>
      <c r="AL82" s="16" t="s">
        <v>103</v>
      </c>
      <c r="AM82" s="16" t="s">
        <v>103</v>
      </c>
      <c r="AN82" s="16" t="s">
        <v>103</v>
      </c>
      <c r="AO82" s="16" t="s">
        <v>103</v>
      </c>
    </row>
    <row r="83" spans="1:44" s="28" customFormat="1" x14ac:dyDescent="0.35">
      <c r="A83" s="16" t="s">
        <v>187</v>
      </c>
      <c r="B83" s="75" t="s">
        <v>16</v>
      </c>
      <c r="C83" s="28" t="s">
        <v>7</v>
      </c>
      <c r="D83" s="29">
        <v>44482</v>
      </c>
      <c r="E83" s="30">
        <v>8</v>
      </c>
      <c r="F83" s="66">
        <v>0.34375</v>
      </c>
      <c r="G83" s="28" t="s">
        <v>104</v>
      </c>
      <c r="H83" s="28" t="s">
        <v>3</v>
      </c>
      <c r="I83" s="28" t="s">
        <v>2</v>
      </c>
      <c r="J83" s="28" t="s">
        <v>2</v>
      </c>
      <c r="K83" s="28" t="s">
        <v>12</v>
      </c>
      <c r="M83" s="40"/>
      <c r="N83" s="40"/>
      <c r="R83" s="32">
        <v>100</v>
      </c>
      <c r="S83" s="28">
        <v>1.5</v>
      </c>
      <c r="T83" s="33">
        <v>8.35</v>
      </c>
      <c r="U83" s="34">
        <v>19.100000000000001</v>
      </c>
      <c r="V83" s="28">
        <v>-94</v>
      </c>
      <c r="W83" s="33">
        <v>9.6</v>
      </c>
      <c r="X83" s="34">
        <v>104.4</v>
      </c>
      <c r="Y83" s="33">
        <v>4.1100000000000003</v>
      </c>
      <c r="Z83" s="28" t="s">
        <v>26</v>
      </c>
      <c r="AA83" s="28" t="s">
        <v>26</v>
      </c>
      <c r="AB83" s="28">
        <v>52.9</v>
      </c>
      <c r="AC83" s="28" t="s">
        <v>25</v>
      </c>
      <c r="AD83" s="32" t="s">
        <v>106</v>
      </c>
      <c r="AE83" s="35">
        <v>69.08</v>
      </c>
      <c r="AF83" s="35">
        <v>0.22700000000000001</v>
      </c>
      <c r="AG83" s="36">
        <v>70.63</v>
      </c>
      <c r="AH83" s="35">
        <v>0.36499999999999999</v>
      </c>
      <c r="AI83" s="35">
        <v>25.35</v>
      </c>
      <c r="AJ83" s="35">
        <v>0.19900000000000001</v>
      </c>
      <c r="AK83" s="36">
        <v>95.98</v>
      </c>
      <c r="AL83" s="35">
        <v>0.16600000000000001</v>
      </c>
      <c r="AM83" s="35">
        <v>72.44</v>
      </c>
      <c r="AN83" s="35">
        <v>9.0999999999999998E-2</v>
      </c>
      <c r="AO83" s="37">
        <v>2.0098600000000002</v>
      </c>
      <c r="AP83" s="37"/>
      <c r="AQ83" s="37"/>
      <c r="AR83" s="38" t="s">
        <v>21</v>
      </c>
    </row>
    <row r="84" spans="1:44" s="4" customFormat="1" ht="15" customHeight="1" x14ac:dyDescent="0.35">
      <c r="A84" s="16" t="s">
        <v>187</v>
      </c>
      <c r="B84" s="75" t="s">
        <v>17</v>
      </c>
      <c r="C84" s="4" t="s">
        <v>7</v>
      </c>
      <c r="D84" s="5">
        <v>44482</v>
      </c>
      <c r="E84" s="6">
        <v>8</v>
      </c>
      <c r="F84" s="67">
        <v>0.36805555555555558</v>
      </c>
      <c r="G84" s="4" t="s">
        <v>104</v>
      </c>
      <c r="H84" s="4" t="s">
        <v>4</v>
      </c>
      <c r="I84" s="8" t="s">
        <v>11</v>
      </c>
      <c r="J84" s="8"/>
      <c r="K84" s="8" t="s">
        <v>11</v>
      </c>
      <c r="L84" s="39"/>
      <c r="M84" s="39"/>
      <c r="N84" s="39"/>
      <c r="O84" s="6">
        <v>750</v>
      </c>
      <c r="P84" s="6"/>
      <c r="R84" s="4">
        <v>100</v>
      </c>
      <c r="S84" s="4">
        <v>1.5</v>
      </c>
      <c r="T84" s="9">
        <v>8.31</v>
      </c>
      <c r="U84" s="10">
        <v>18.600000000000001</v>
      </c>
      <c r="V84" s="4">
        <v>-93</v>
      </c>
      <c r="W84" s="9">
        <v>9.66</v>
      </c>
      <c r="X84" s="10">
        <v>104</v>
      </c>
      <c r="Y84" s="9">
        <v>4.0199999999999996</v>
      </c>
      <c r="Z84" s="4">
        <v>0.13</v>
      </c>
      <c r="AA84" s="4">
        <f>ROUND(Z84,2-(1+INT(LOG10(ABS(Z84)))))</f>
        <v>0.13</v>
      </c>
      <c r="AB84" s="4">
        <v>50.5</v>
      </c>
      <c r="AC84" s="4" t="s">
        <v>25</v>
      </c>
      <c r="AD84" s="11">
        <v>0.11</v>
      </c>
      <c r="AE84" s="12">
        <v>82.09</v>
      </c>
      <c r="AF84" s="12">
        <v>0.40400000000000003</v>
      </c>
      <c r="AG84" s="13" t="s">
        <v>103</v>
      </c>
      <c r="AH84" s="13" t="s">
        <v>103</v>
      </c>
      <c r="AI84" s="13" t="s">
        <v>103</v>
      </c>
      <c r="AJ84" s="13" t="s">
        <v>103</v>
      </c>
      <c r="AK84" s="13" t="s">
        <v>103</v>
      </c>
      <c r="AL84" s="13" t="s">
        <v>103</v>
      </c>
      <c r="AM84" s="13" t="s">
        <v>103</v>
      </c>
      <c r="AN84" s="13" t="s">
        <v>103</v>
      </c>
      <c r="AO84" s="14">
        <v>2.2484600000000001</v>
      </c>
      <c r="AP84" s="14"/>
      <c r="AQ84" s="14"/>
      <c r="AR84" s="15" t="s">
        <v>24</v>
      </c>
    </row>
    <row r="85" spans="1:44" x14ac:dyDescent="0.35">
      <c r="A85" s="16" t="s">
        <v>187</v>
      </c>
      <c r="B85" s="75" t="s">
        <v>17</v>
      </c>
      <c r="C85" s="16" t="s">
        <v>9</v>
      </c>
      <c r="D85" s="17">
        <v>44484</v>
      </c>
      <c r="E85" s="18">
        <v>10</v>
      </c>
      <c r="F85" s="81">
        <v>0.47569444444444442</v>
      </c>
      <c r="G85" s="16" t="s">
        <v>104</v>
      </c>
      <c r="H85" s="16" t="s">
        <v>8</v>
      </c>
      <c r="I85" s="20"/>
      <c r="J85" s="20"/>
      <c r="L85" s="21"/>
      <c r="M85" s="21"/>
      <c r="N85" s="21"/>
      <c r="O85" s="16"/>
      <c r="P85" s="16"/>
      <c r="Q85" s="16" t="s">
        <v>107</v>
      </c>
      <c r="R85" s="22">
        <v>120</v>
      </c>
      <c r="S85" s="16">
        <v>1.3</v>
      </c>
      <c r="T85" s="23">
        <v>8.43</v>
      </c>
      <c r="U85" s="24">
        <v>21.3</v>
      </c>
      <c r="V85" s="16">
        <v>-99</v>
      </c>
      <c r="W85" s="23">
        <v>9.18</v>
      </c>
      <c r="X85" s="24">
        <v>105.1</v>
      </c>
      <c r="Y85" s="23">
        <v>4.07</v>
      </c>
      <c r="Z85" s="16" t="s">
        <v>103</v>
      </c>
      <c r="AB85" s="16" t="s">
        <v>103</v>
      </c>
      <c r="AC85" s="16" t="s">
        <v>103</v>
      </c>
      <c r="AD85" s="16" t="s">
        <v>103</v>
      </c>
      <c r="AE85" s="16" t="s">
        <v>103</v>
      </c>
      <c r="AF85" s="16" t="s">
        <v>103</v>
      </c>
      <c r="AG85" s="16" t="s">
        <v>103</v>
      </c>
      <c r="AH85" s="16" t="s">
        <v>103</v>
      </c>
      <c r="AI85" s="16" t="s">
        <v>103</v>
      </c>
      <c r="AJ85" s="16" t="s">
        <v>103</v>
      </c>
      <c r="AK85" s="16" t="s">
        <v>103</v>
      </c>
      <c r="AL85" s="16" t="s">
        <v>103</v>
      </c>
      <c r="AM85" s="16" t="s">
        <v>103</v>
      </c>
      <c r="AN85" s="16" t="s">
        <v>103</v>
      </c>
      <c r="AO85" s="16" t="s">
        <v>103</v>
      </c>
      <c r="AR85" s="26" t="s">
        <v>108</v>
      </c>
    </row>
    <row r="86" spans="1:44" x14ac:dyDescent="0.35">
      <c r="A86" s="16" t="s">
        <v>187</v>
      </c>
      <c r="B86" s="75" t="s">
        <v>17</v>
      </c>
      <c r="C86" s="16" t="s">
        <v>10</v>
      </c>
      <c r="D86" s="17">
        <v>44487</v>
      </c>
      <c r="E86" s="18">
        <v>13</v>
      </c>
      <c r="F86" s="65">
        <v>0.52083333333333337</v>
      </c>
      <c r="G86" s="16" t="s">
        <v>104</v>
      </c>
      <c r="H86" s="16" t="s">
        <v>8</v>
      </c>
      <c r="I86" s="27"/>
      <c r="J86" s="27"/>
      <c r="L86" s="21"/>
      <c r="M86" s="21"/>
      <c r="N86" s="21"/>
      <c r="R86" s="16">
        <v>120</v>
      </c>
      <c r="S86" s="16">
        <v>1.4</v>
      </c>
      <c r="T86" s="23">
        <v>8.35</v>
      </c>
      <c r="U86" s="24">
        <v>21.7</v>
      </c>
      <c r="V86" s="16">
        <v>-95</v>
      </c>
      <c r="W86" s="23">
        <v>9.18</v>
      </c>
      <c r="X86" s="24">
        <v>104.8</v>
      </c>
      <c r="Y86" s="23">
        <v>4.1900000000000004</v>
      </c>
      <c r="Z86" s="16" t="s">
        <v>103</v>
      </c>
      <c r="AB86" s="16" t="s">
        <v>103</v>
      </c>
      <c r="AC86" s="16" t="s">
        <v>103</v>
      </c>
      <c r="AD86" s="16" t="s">
        <v>103</v>
      </c>
      <c r="AE86" s="16" t="s">
        <v>103</v>
      </c>
      <c r="AF86" s="16" t="s">
        <v>103</v>
      </c>
      <c r="AG86" s="16" t="s">
        <v>103</v>
      </c>
      <c r="AH86" s="16" t="s">
        <v>103</v>
      </c>
      <c r="AI86" s="16" t="s">
        <v>103</v>
      </c>
      <c r="AJ86" s="16" t="s">
        <v>103</v>
      </c>
      <c r="AK86" s="16" t="s">
        <v>103</v>
      </c>
      <c r="AL86" s="16" t="s">
        <v>103</v>
      </c>
      <c r="AM86" s="16" t="s">
        <v>103</v>
      </c>
      <c r="AN86" s="16" t="s">
        <v>103</v>
      </c>
      <c r="AO86" s="16" t="s">
        <v>103</v>
      </c>
      <c r="AR86" s="26" t="s">
        <v>22</v>
      </c>
    </row>
    <row r="87" spans="1:44" s="28" customFormat="1" x14ac:dyDescent="0.35">
      <c r="A87" s="16" t="s">
        <v>187</v>
      </c>
      <c r="B87" s="75" t="s">
        <v>17</v>
      </c>
      <c r="C87" s="28" t="s">
        <v>7</v>
      </c>
      <c r="D87" s="29">
        <v>44489</v>
      </c>
      <c r="E87" s="30">
        <v>15</v>
      </c>
      <c r="F87" s="66">
        <v>0.47916666666666669</v>
      </c>
      <c r="G87" s="28" t="s">
        <v>104</v>
      </c>
      <c r="H87" s="28" t="s">
        <v>3</v>
      </c>
      <c r="I87" s="28" t="s">
        <v>2</v>
      </c>
      <c r="K87" s="28" t="s">
        <v>12</v>
      </c>
      <c r="L87" s="40"/>
      <c r="M87" s="40"/>
      <c r="N87" s="40"/>
      <c r="R87" s="32">
        <v>120</v>
      </c>
      <c r="S87" s="28">
        <v>1.4</v>
      </c>
      <c r="T87" s="33">
        <v>8.34</v>
      </c>
      <c r="U87" s="34">
        <v>21.9</v>
      </c>
      <c r="V87" s="28">
        <v>-96</v>
      </c>
      <c r="W87" s="33">
        <v>8.9700000000000006</v>
      </c>
      <c r="X87" s="34">
        <v>105</v>
      </c>
      <c r="Y87" s="33">
        <v>4.25</v>
      </c>
      <c r="Z87" s="28" t="s">
        <v>26</v>
      </c>
      <c r="AA87" s="28" t="s">
        <v>26</v>
      </c>
      <c r="AB87" s="28">
        <v>55.4</v>
      </c>
      <c r="AC87" s="28" t="s">
        <v>27</v>
      </c>
      <c r="AD87" s="32" t="s">
        <v>26</v>
      </c>
      <c r="AE87" s="35">
        <v>72.510000000000005</v>
      </c>
      <c r="AF87" s="35">
        <v>3.3000000000000002E-2</v>
      </c>
      <c r="AG87" s="36" t="s">
        <v>103</v>
      </c>
      <c r="AH87" s="36" t="s">
        <v>103</v>
      </c>
      <c r="AI87" s="36" t="s">
        <v>103</v>
      </c>
      <c r="AJ87" s="36" t="s">
        <v>103</v>
      </c>
      <c r="AK87" s="36" t="s">
        <v>103</v>
      </c>
      <c r="AL87" s="36" t="s">
        <v>103</v>
      </c>
      <c r="AM87" s="36" t="s">
        <v>103</v>
      </c>
      <c r="AN87" s="36" t="s">
        <v>103</v>
      </c>
      <c r="AO87" s="37">
        <v>1.9921</v>
      </c>
      <c r="AP87" s="37"/>
      <c r="AQ87" s="37"/>
      <c r="AR87" s="38" t="s">
        <v>23</v>
      </c>
    </row>
    <row r="88" spans="1:44" s="4" customFormat="1" ht="15" customHeight="1" x14ac:dyDescent="0.35">
      <c r="A88" s="16" t="s">
        <v>187</v>
      </c>
      <c r="B88" s="75" t="s">
        <v>18</v>
      </c>
      <c r="C88" s="4" t="s">
        <v>7</v>
      </c>
      <c r="D88" s="5">
        <v>44489</v>
      </c>
      <c r="E88" s="6">
        <v>15</v>
      </c>
      <c r="F88" s="67">
        <v>0.50694444444444442</v>
      </c>
      <c r="G88" s="4" t="s">
        <v>104</v>
      </c>
      <c r="H88" s="4" t="s">
        <v>4</v>
      </c>
      <c r="I88" s="8" t="s">
        <v>11</v>
      </c>
      <c r="J88" s="8"/>
      <c r="K88" s="8" t="s">
        <v>11</v>
      </c>
      <c r="L88" s="39"/>
      <c r="M88" s="39"/>
      <c r="N88" s="39"/>
      <c r="O88" s="6">
        <v>1500</v>
      </c>
      <c r="P88" s="6"/>
      <c r="R88" s="4">
        <v>120</v>
      </c>
      <c r="S88" s="4">
        <v>1.2</v>
      </c>
      <c r="T88" s="9">
        <v>8.32</v>
      </c>
      <c r="U88" s="10">
        <v>20.6</v>
      </c>
      <c r="V88" s="4">
        <v>-93</v>
      </c>
      <c r="W88" s="9">
        <v>9.16</v>
      </c>
      <c r="X88" s="10">
        <v>104.7</v>
      </c>
      <c r="Y88" s="9">
        <v>3.93</v>
      </c>
      <c r="Z88" s="4">
        <v>0.15</v>
      </c>
      <c r="AA88" s="4">
        <f>ROUND(Z88,2-(1+INT(LOG10(ABS(Z88)))))</f>
        <v>0.15</v>
      </c>
      <c r="AB88" s="4">
        <v>45.8</v>
      </c>
      <c r="AC88" s="4">
        <v>0.01</v>
      </c>
      <c r="AD88" s="11">
        <v>0.13</v>
      </c>
      <c r="AE88" s="12">
        <v>83.01</v>
      </c>
      <c r="AF88" s="12">
        <v>0.23799999999999999</v>
      </c>
      <c r="AG88" s="13" t="s">
        <v>103</v>
      </c>
      <c r="AH88" s="13" t="s">
        <v>103</v>
      </c>
      <c r="AI88" s="13" t="s">
        <v>103</v>
      </c>
      <c r="AJ88" s="13" t="s">
        <v>103</v>
      </c>
      <c r="AK88" s="13" t="s">
        <v>103</v>
      </c>
      <c r="AL88" s="13" t="s">
        <v>103</v>
      </c>
      <c r="AM88" s="13" t="s">
        <v>103</v>
      </c>
      <c r="AN88" s="13" t="s">
        <v>103</v>
      </c>
      <c r="AO88" s="14">
        <v>2.2345199999999998</v>
      </c>
      <c r="AP88" s="14"/>
      <c r="AQ88" s="14"/>
      <c r="AR88" s="15" t="s">
        <v>109</v>
      </c>
    </row>
    <row r="89" spans="1:44" x14ac:dyDescent="0.35">
      <c r="A89" s="16" t="s">
        <v>187</v>
      </c>
      <c r="B89" s="75" t="s">
        <v>18</v>
      </c>
      <c r="C89" s="16" t="s">
        <v>9</v>
      </c>
      <c r="D89" s="17">
        <v>44491</v>
      </c>
      <c r="E89" s="18">
        <v>17</v>
      </c>
      <c r="F89" s="65">
        <v>0.51388888888888895</v>
      </c>
      <c r="G89" s="16" t="s">
        <v>104</v>
      </c>
      <c r="H89" s="16" t="s">
        <v>8</v>
      </c>
      <c r="I89" s="20"/>
      <c r="J89" s="20"/>
      <c r="L89" s="21"/>
      <c r="M89" s="21"/>
      <c r="N89" s="21"/>
      <c r="O89" s="16"/>
      <c r="P89" s="16"/>
      <c r="R89" s="22">
        <v>120</v>
      </c>
      <c r="S89" s="16">
        <v>1.2</v>
      </c>
      <c r="T89" s="23">
        <v>8.4600000000000009</v>
      </c>
      <c r="U89" s="24">
        <v>21.2</v>
      </c>
      <c r="V89" s="16">
        <v>-101</v>
      </c>
      <c r="W89" s="23">
        <v>9.17</v>
      </c>
      <c r="X89" s="24">
        <v>105.1</v>
      </c>
      <c r="Y89" s="23">
        <v>4.04</v>
      </c>
      <c r="Z89" s="16" t="s">
        <v>103</v>
      </c>
      <c r="AB89" s="16" t="s">
        <v>103</v>
      </c>
      <c r="AC89" s="16" t="s">
        <v>103</v>
      </c>
      <c r="AD89" s="16" t="s">
        <v>103</v>
      </c>
      <c r="AE89" s="16" t="s">
        <v>103</v>
      </c>
      <c r="AF89" s="16" t="s">
        <v>103</v>
      </c>
      <c r="AG89" s="16" t="s">
        <v>103</v>
      </c>
      <c r="AH89" s="16" t="s">
        <v>103</v>
      </c>
      <c r="AI89" s="16" t="s">
        <v>103</v>
      </c>
      <c r="AJ89" s="16" t="s">
        <v>103</v>
      </c>
      <c r="AK89" s="16" t="s">
        <v>103</v>
      </c>
      <c r="AL89" s="16" t="s">
        <v>103</v>
      </c>
      <c r="AM89" s="16" t="s">
        <v>103</v>
      </c>
      <c r="AN89" s="16" t="s">
        <v>103</v>
      </c>
      <c r="AO89" s="16" t="s">
        <v>103</v>
      </c>
    </row>
    <row r="90" spans="1:44" x14ac:dyDescent="0.35">
      <c r="A90" s="16" t="s">
        <v>187</v>
      </c>
      <c r="B90" s="75" t="s">
        <v>18</v>
      </c>
      <c r="C90" s="16" t="s">
        <v>10</v>
      </c>
      <c r="D90" s="17">
        <v>44494</v>
      </c>
      <c r="E90" s="18">
        <v>20</v>
      </c>
      <c r="F90" s="65">
        <v>0.4826388888888889</v>
      </c>
      <c r="G90" s="16" t="s">
        <v>104</v>
      </c>
      <c r="H90" s="16" t="s">
        <v>8</v>
      </c>
      <c r="I90" s="27"/>
      <c r="J90" s="27"/>
      <c r="L90" s="21"/>
      <c r="M90" s="21"/>
      <c r="N90" s="21"/>
      <c r="R90" s="16">
        <v>120</v>
      </c>
      <c r="S90" s="16">
        <v>1.2</v>
      </c>
      <c r="T90" s="23">
        <v>8.4</v>
      </c>
      <c r="U90" s="24">
        <v>20.3</v>
      </c>
      <c r="V90" s="16">
        <v>-98</v>
      </c>
      <c r="W90" s="23">
        <v>9.36</v>
      </c>
      <c r="X90" s="24">
        <v>104.4</v>
      </c>
      <c r="Y90" s="23">
        <v>4.1500000000000004</v>
      </c>
      <c r="Z90" s="16" t="s">
        <v>103</v>
      </c>
      <c r="AB90" s="16" t="s">
        <v>103</v>
      </c>
      <c r="AC90" s="16" t="s">
        <v>103</v>
      </c>
      <c r="AD90" s="16" t="s">
        <v>103</v>
      </c>
      <c r="AE90" s="16" t="s">
        <v>103</v>
      </c>
      <c r="AF90" s="16" t="s">
        <v>103</v>
      </c>
      <c r="AG90" s="16" t="s">
        <v>103</v>
      </c>
      <c r="AH90" s="16" t="s">
        <v>103</v>
      </c>
      <c r="AI90" s="16" t="s">
        <v>103</v>
      </c>
      <c r="AJ90" s="16" t="s">
        <v>103</v>
      </c>
      <c r="AK90" s="16" t="s">
        <v>103</v>
      </c>
      <c r="AL90" s="16" t="s">
        <v>103</v>
      </c>
      <c r="AM90" s="16" t="s">
        <v>103</v>
      </c>
      <c r="AN90" s="16" t="s">
        <v>103</v>
      </c>
      <c r="AO90" s="16" t="s">
        <v>103</v>
      </c>
    </row>
    <row r="91" spans="1:44" s="28" customFormat="1" x14ac:dyDescent="0.35">
      <c r="A91" s="16" t="s">
        <v>187</v>
      </c>
      <c r="B91" s="75" t="s">
        <v>18</v>
      </c>
      <c r="C91" s="28" t="s">
        <v>7</v>
      </c>
      <c r="D91" s="29">
        <v>44496</v>
      </c>
      <c r="E91" s="30">
        <v>22</v>
      </c>
      <c r="F91" s="66">
        <v>0.48958333333333331</v>
      </c>
      <c r="G91" s="28" t="s">
        <v>104</v>
      </c>
      <c r="H91" s="28" t="s">
        <v>3</v>
      </c>
      <c r="I91" s="28" t="s">
        <v>2</v>
      </c>
      <c r="K91" s="28" t="s">
        <v>12</v>
      </c>
      <c r="L91" s="40"/>
      <c r="M91" s="40"/>
      <c r="N91" s="40"/>
      <c r="R91" s="32">
        <v>120</v>
      </c>
      <c r="S91" s="28">
        <v>1</v>
      </c>
      <c r="T91" s="33">
        <v>8.3800000000000008</v>
      </c>
      <c r="U91" s="34">
        <v>21.4</v>
      </c>
      <c r="V91" s="28">
        <v>-97</v>
      </c>
      <c r="W91" s="33">
        <v>9.14</v>
      </c>
      <c r="X91" s="34">
        <v>104.1</v>
      </c>
      <c r="Y91" s="33">
        <v>4.1900000000000004</v>
      </c>
      <c r="Z91" s="28" t="s">
        <v>26</v>
      </c>
      <c r="AA91" s="28" t="s">
        <v>26</v>
      </c>
      <c r="AB91" s="28">
        <v>45.6</v>
      </c>
      <c r="AC91" s="28" t="s">
        <v>27</v>
      </c>
      <c r="AD91" s="32" t="s">
        <v>26</v>
      </c>
      <c r="AE91" s="35">
        <v>74.02</v>
      </c>
      <c r="AF91" s="35">
        <v>0.21</v>
      </c>
      <c r="AG91" s="36" t="s">
        <v>103</v>
      </c>
      <c r="AH91" s="36" t="s">
        <v>103</v>
      </c>
      <c r="AI91" s="36" t="s">
        <v>103</v>
      </c>
      <c r="AJ91" s="36" t="s">
        <v>103</v>
      </c>
      <c r="AK91" s="36" t="s">
        <v>103</v>
      </c>
      <c r="AL91" s="36" t="s">
        <v>103</v>
      </c>
      <c r="AM91" s="36" t="s">
        <v>103</v>
      </c>
      <c r="AN91" s="36" t="s">
        <v>103</v>
      </c>
      <c r="AO91" s="37">
        <v>2.02203</v>
      </c>
      <c r="AP91" s="37"/>
      <c r="AQ91" s="37"/>
      <c r="AR91" s="38" t="s">
        <v>28</v>
      </c>
    </row>
    <row r="92" spans="1:44" s="4" customFormat="1" x14ac:dyDescent="0.35">
      <c r="A92" s="16" t="s">
        <v>187</v>
      </c>
      <c r="B92" s="75" t="s">
        <v>19</v>
      </c>
      <c r="C92" s="4" t="s">
        <v>7</v>
      </c>
      <c r="D92" s="5">
        <v>44496</v>
      </c>
      <c r="E92" s="6">
        <v>22</v>
      </c>
      <c r="F92" s="67">
        <v>0.51388888888888895</v>
      </c>
      <c r="G92" s="4" t="s">
        <v>104</v>
      </c>
      <c r="H92" s="4" t="s">
        <v>4</v>
      </c>
      <c r="I92" s="8" t="s">
        <v>11</v>
      </c>
      <c r="J92" s="8"/>
      <c r="K92" s="8" t="s">
        <v>11</v>
      </c>
      <c r="L92" s="39"/>
      <c r="M92" s="39"/>
      <c r="N92" s="39"/>
      <c r="O92" s="6">
        <v>500</v>
      </c>
      <c r="P92" s="6"/>
      <c r="R92" s="4">
        <v>120</v>
      </c>
      <c r="S92" s="4">
        <v>1.2</v>
      </c>
      <c r="T92" s="9">
        <v>8.4</v>
      </c>
      <c r="U92" s="10">
        <v>21.2</v>
      </c>
      <c r="V92" s="4">
        <v>-98</v>
      </c>
      <c r="W92" s="9">
        <v>9.16</v>
      </c>
      <c r="X92" s="10">
        <v>103.6</v>
      </c>
      <c r="Y92" s="9">
        <v>4.16</v>
      </c>
      <c r="Z92" s="4" t="s">
        <v>26</v>
      </c>
      <c r="AA92" s="4" t="s">
        <v>26</v>
      </c>
      <c r="AB92" s="4">
        <v>43.3</v>
      </c>
      <c r="AC92" s="4">
        <v>0.01</v>
      </c>
      <c r="AD92" s="11">
        <v>0.12</v>
      </c>
      <c r="AE92" s="12">
        <v>85.47</v>
      </c>
      <c r="AF92" s="12">
        <v>0.40300000000000002</v>
      </c>
      <c r="AG92" s="13" t="s">
        <v>103</v>
      </c>
      <c r="AH92" s="13" t="s">
        <v>103</v>
      </c>
      <c r="AI92" s="13" t="s">
        <v>103</v>
      </c>
      <c r="AJ92" s="13" t="s">
        <v>103</v>
      </c>
      <c r="AK92" s="13" t="s">
        <v>103</v>
      </c>
      <c r="AL92" s="13" t="s">
        <v>103</v>
      </c>
      <c r="AM92" s="13" t="s">
        <v>103</v>
      </c>
      <c r="AN92" s="13" t="s">
        <v>103</v>
      </c>
      <c r="AO92" s="14">
        <v>1.74309</v>
      </c>
      <c r="AP92" s="14"/>
      <c r="AQ92" s="14"/>
      <c r="AR92" s="15"/>
    </row>
    <row r="93" spans="1:44" x14ac:dyDescent="0.35">
      <c r="A93" s="16" t="s">
        <v>187</v>
      </c>
      <c r="B93" s="75" t="s">
        <v>19</v>
      </c>
      <c r="C93" s="16" t="s">
        <v>9</v>
      </c>
      <c r="D93" s="17">
        <v>44498</v>
      </c>
      <c r="E93" s="18">
        <v>24</v>
      </c>
      <c r="F93" s="65">
        <v>0.49305555555555558</v>
      </c>
      <c r="G93" s="16" t="s">
        <v>104</v>
      </c>
      <c r="H93" s="16" t="s">
        <v>8</v>
      </c>
      <c r="I93" s="20"/>
      <c r="J93" s="20"/>
      <c r="L93" s="21"/>
      <c r="M93" s="21"/>
      <c r="N93" s="21"/>
      <c r="O93" s="16"/>
      <c r="P93" s="16"/>
      <c r="R93" s="22">
        <v>130</v>
      </c>
      <c r="S93" s="16">
        <v>1.2</v>
      </c>
      <c r="T93" s="23">
        <v>8.44</v>
      </c>
      <c r="U93" s="24">
        <v>21</v>
      </c>
      <c r="V93" s="16">
        <v>-99</v>
      </c>
      <c r="W93" s="23">
        <v>9.14</v>
      </c>
      <c r="X93" s="24">
        <v>104.4</v>
      </c>
      <c r="Y93" s="23">
        <v>4.22</v>
      </c>
      <c r="Z93" s="16" t="s">
        <v>103</v>
      </c>
      <c r="AB93" s="16" t="s">
        <v>103</v>
      </c>
      <c r="AC93" s="16" t="s">
        <v>103</v>
      </c>
      <c r="AD93" s="16" t="s">
        <v>103</v>
      </c>
      <c r="AE93" s="16" t="s">
        <v>103</v>
      </c>
      <c r="AF93" s="16" t="s">
        <v>103</v>
      </c>
      <c r="AG93" s="16" t="s">
        <v>103</v>
      </c>
      <c r="AH93" s="16" t="s">
        <v>103</v>
      </c>
      <c r="AI93" s="16" t="s">
        <v>103</v>
      </c>
      <c r="AJ93" s="16" t="s">
        <v>103</v>
      </c>
      <c r="AK93" s="16" t="s">
        <v>103</v>
      </c>
      <c r="AL93" s="16" t="s">
        <v>103</v>
      </c>
      <c r="AM93" s="16" t="s">
        <v>103</v>
      </c>
      <c r="AN93" s="16" t="s">
        <v>103</v>
      </c>
      <c r="AO93" s="16" t="s">
        <v>103</v>
      </c>
      <c r="AR93" s="26" t="s">
        <v>30</v>
      </c>
    </row>
    <row r="94" spans="1:44" x14ac:dyDescent="0.35">
      <c r="A94" s="16" t="s">
        <v>187</v>
      </c>
      <c r="B94" s="75" t="s">
        <v>19</v>
      </c>
      <c r="C94" s="16" t="s">
        <v>10</v>
      </c>
      <c r="D94" s="17">
        <v>44501</v>
      </c>
      <c r="E94" s="18">
        <v>27</v>
      </c>
      <c r="F94" s="65">
        <v>0.47222222222222227</v>
      </c>
      <c r="G94" s="16" t="s">
        <v>104</v>
      </c>
      <c r="H94" s="16" t="s">
        <v>8</v>
      </c>
      <c r="I94" s="27"/>
      <c r="J94" s="27"/>
      <c r="L94" s="21"/>
      <c r="M94" s="21"/>
      <c r="N94" s="21"/>
      <c r="R94" s="16">
        <v>120</v>
      </c>
      <c r="S94" s="16">
        <v>1.2</v>
      </c>
      <c r="T94" s="23">
        <v>8.39</v>
      </c>
      <c r="U94" s="24">
        <v>21.6</v>
      </c>
      <c r="V94" s="16">
        <v>-98</v>
      </c>
      <c r="W94" s="23">
        <v>9</v>
      </c>
      <c r="X94" s="24">
        <v>104.7</v>
      </c>
      <c r="Y94" s="23">
        <v>4.28</v>
      </c>
      <c r="Z94" s="16" t="s">
        <v>103</v>
      </c>
      <c r="AB94" s="16" t="s">
        <v>103</v>
      </c>
      <c r="AC94" s="16" t="s">
        <v>103</v>
      </c>
      <c r="AD94" s="16" t="s">
        <v>103</v>
      </c>
      <c r="AE94" s="16" t="s">
        <v>103</v>
      </c>
      <c r="AF94" s="16" t="s">
        <v>103</v>
      </c>
      <c r="AG94" s="16" t="s">
        <v>103</v>
      </c>
      <c r="AH94" s="16" t="s">
        <v>103</v>
      </c>
      <c r="AI94" s="16" t="s">
        <v>103</v>
      </c>
      <c r="AJ94" s="16" t="s">
        <v>103</v>
      </c>
      <c r="AK94" s="16" t="s">
        <v>103</v>
      </c>
      <c r="AL94" s="16" t="s">
        <v>103</v>
      </c>
      <c r="AM94" s="16" t="s">
        <v>103</v>
      </c>
      <c r="AN94" s="16" t="s">
        <v>103</v>
      </c>
      <c r="AO94" s="16" t="s">
        <v>103</v>
      </c>
      <c r="AR94" s="26" t="s">
        <v>31</v>
      </c>
    </row>
    <row r="95" spans="1:44" s="28" customFormat="1" x14ac:dyDescent="0.35">
      <c r="A95" s="16" t="s">
        <v>187</v>
      </c>
      <c r="B95" s="75" t="s">
        <v>19</v>
      </c>
      <c r="C95" s="28" t="s">
        <v>7</v>
      </c>
      <c r="D95" s="29">
        <v>44503</v>
      </c>
      <c r="E95" s="30">
        <v>29</v>
      </c>
      <c r="F95" s="66">
        <v>0.47916666666666669</v>
      </c>
      <c r="G95" s="28" t="s">
        <v>104</v>
      </c>
      <c r="H95" s="28" t="s">
        <v>3</v>
      </c>
      <c r="I95" s="28" t="s">
        <v>2</v>
      </c>
      <c r="K95" s="28" t="s">
        <v>12</v>
      </c>
      <c r="L95" s="40"/>
      <c r="M95" s="40" t="s">
        <v>2</v>
      </c>
      <c r="N95" s="40" t="s">
        <v>2</v>
      </c>
      <c r="P95" s="32">
        <v>150</v>
      </c>
      <c r="R95" s="32">
        <v>120</v>
      </c>
      <c r="S95" s="28">
        <v>1.5</v>
      </c>
      <c r="T95" s="33">
        <v>8.4</v>
      </c>
      <c r="U95" s="34">
        <v>21</v>
      </c>
      <c r="V95" s="28">
        <v>-99</v>
      </c>
      <c r="W95" s="33">
        <v>9.06</v>
      </c>
      <c r="X95" s="34">
        <v>104.1</v>
      </c>
      <c r="Y95" s="33">
        <v>4.34</v>
      </c>
      <c r="Z95" s="28" t="s">
        <v>26</v>
      </c>
      <c r="AA95" s="28" t="s">
        <v>26</v>
      </c>
      <c r="AB95" s="28">
        <v>46.5</v>
      </c>
      <c r="AC95" s="28" t="s">
        <v>27</v>
      </c>
      <c r="AD95" s="32" t="s">
        <v>26</v>
      </c>
      <c r="AE95" s="35">
        <v>77.41</v>
      </c>
      <c r="AF95" s="35">
        <v>0.47099999999999997</v>
      </c>
      <c r="AG95" s="36" t="s">
        <v>103</v>
      </c>
      <c r="AH95" s="36" t="s">
        <v>103</v>
      </c>
      <c r="AI95" s="36" t="s">
        <v>103</v>
      </c>
      <c r="AJ95" s="36" t="s">
        <v>103</v>
      </c>
      <c r="AK95" s="36" t="s">
        <v>103</v>
      </c>
      <c r="AL95" s="36" t="s">
        <v>103</v>
      </c>
      <c r="AM95" s="36" t="s">
        <v>103</v>
      </c>
      <c r="AN95" s="36" t="s">
        <v>103</v>
      </c>
      <c r="AO95" s="37">
        <v>2.1410200000000001</v>
      </c>
      <c r="AP95" s="37"/>
      <c r="AQ95" s="37"/>
      <c r="AR95" s="38" t="s">
        <v>72</v>
      </c>
    </row>
    <row r="96" spans="1:44" s="4" customFormat="1" x14ac:dyDescent="0.35">
      <c r="A96" s="16" t="s">
        <v>187</v>
      </c>
      <c r="B96" s="77" t="s">
        <v>154</v>
      </c>
      <c r="C96" s="4" t="s">
        <v>7</v>
      </c>
      <c r="D96" s="5">
        <v>44503</v>
      </c>
      <c r="E96" s="6">
        <v>29</v>
      </c>
      <c r="F96" s="67">
        <v>0.51388888888888895</v>
      </c>
      <c r="G96" s="4" t="s">
        <v>104</v>
      </c>
      <c r="H96" s="4" t="s">
        <v>4</v>
      </c>
      <c r="I96" s="8" t="s">
        <v>11</v>
      </c>
      <c r="J96" s="8" t="s">
        <v>2</v>
      </c>
      <c r="K96" s="8" t="s">
        <v>11</v>
      </c>
      <c r="L96" s="4" t="s">
        <v>2</v>
      </c>
      <c r="M96" s="39"/>
      <c r="N96" s="39"/>
      <c r="O96" s="6">
        <v>1000</v>
      </c>
      <c r="P96" s="6"/>
      <c r="R96" s="4">
        <v>120</v>
      </c>
      <c r="S96" s="4">
        <v>1.5</v>
      </c>
      <c r="T96" s="9">
        <v>8.34</v>
      </c>
      <c r="U96" s="10">
        <v>20.2</v>
      </c>
      <c r="V96" s="4">
        <v>-94</v>
      </c>
      <c r="W96" s="9">
        <v>9.16</v>
      </c>
      <c r="X96" s="10">
        <v>103.5</v>
      </c>
      <c r="Y96" s="9">
        <v>4.29</v>
      </c>
      <c r="Z96" s="4">
        <v>0.19</v>
      </c>
      <c r="AA96" s="4">
        <f>ROUND(Z96,2-(1+INT(LOG10(ABS(Z96)))))</f>
        <v>0.19</v>
      </c>
      <c r="AB96" s="4">
        <v>42.2</v>
      </c>
      <c r="AC96" s="4">
        <v>0.01</v>
      </c>
      <c r="AD96" s="11">
        <v>0.15</v>
      </c>
      <c r="AE96" s="12">
        <v>98.38</v>
      </c>
      <c r="AF96" s="12">
        <v>5.8999999999999997E-2</v>
      </c>
      <c r="AG96" s="13">
        <v>94.31</v>
      </c>
      <c r="AH96" s="12">
        <v>1.86</v>
      </c>
      <c r="AI96" s="12">
        <v>55.24</v>
      </c>
      <c r="AJ96" s="12">
        <v>1.28</v>
      </c>
      <c r="AK96" s="13">
        <v>149.6</v>
      </c>
      <c r="AL96" s="12">
        <v>3.14</v>
      </c>
      <c r="AM96" s="12">
        <v>55.48</v>
      </c>
      <c r="AN96" s="12">
        <v>0.30099999999999999</v>
      </c>
      <c r="AO96" s="14">
        <v>2.59354</v>
      </c>
      <c r="AP96" s="14"/>
      <c r="AQ96" s="14"/>
      <c r="AR96" s="15" t="s">
        <v>29</v>
      </c>
    </row>
    <row r="97" spans="1:44" s="41" customFormat="1" x14ac:dyDescent="0.35">
      <c r="A97" s="16" t="s">
        <v>187</v>
      </c>
      <c r="B97" s="77" t="s">
        <v>154</v>
      </c>
      <c r="C97" s="41" t="s">
        <v>9</v>
      </c>
      <c r="D97" s="42">
        <v>44505</v>
      </c>
      <c r="E97" s="43">
        <v>31</v>
      </c>
      <c r="F97" s="82">
        <v>0.47916666666666669</v>
      </c>
      <c r="G97" s="41" t="s">
        <v>104</v>
      </c>
      <c r="H97" s="41" t="s">
        <v>8</v>
      </c>
      <c r="I97" s="45"/>
      <c r="J97" s="45"/>
      <c r="L97" s="46"/>
      <c r="M97" s="46"/>
      <c r="N97" s="46"/>
      <c r="R97" s="47">
        <v>120</v>
      </c>
      <c r="S97" s="41">
        <v>1.5</v>
      </c>
      <c r="T97" s="48">
        <v>8.56</v>
      </c>
      <c r="U97" s="49">
        <v>20.9</v>
      </c>
      <c r="V97" s="41">
        <v>-105</v>
      </c>
      <c r="W97" s="48">
        <v>9.26</v>
      </c>
      <c r="X97" s="49">
        <v>104.6</v>
      </c>
      <c r="Y97" s="48">
        <v>4.33</v>
      </c>
      <c r="Z97" s="41" t="s">
        <v>103</v>
      </c>
      <c r="AB97" s="41" t="s">
        <v>103</v>
      </c>
      <c r="AC97" s="41" t="s">
        <v>103</v>
      </c>
      <c r="AD97" s="41" t="s">
        <v>103</v>
      </c>
      <c r="AE97" s="41" t="s">
        <v>103</v>
      </c>
      <c r="AF97" s="41" t="s">
        <v>103</v>
      </c>
      <c r="AG97" s="41" t="s">
        <v>103</v>
      </c>
      <c r="AH97" s="41" t="s">
        <v>103</v>
      </c>
      <c r="AI97" s="41" t="s">
        <v>103</v>
      </c>
      <c r="AJ97" s="41" t="s">
        <v>103</v>
      </c>
      <c r="AK97" s="41" t="s">
        <v>103</v>
      </c>
      <c r="AL97" s="41" t="s">
        <v>103</v>
      </c>
      <c r="AM97" s="41" t="s">
        <v>103</v>
      </c>
      <c r="AN97" s="41" t="s">
        <v>103</v>
      </c>
      <c r="AO97" s="41" t="s">
        <v>103</v>
      </c>
      <c r="AP97" s="50"/>
      <c r="AQ97" s="50"/>
      <c r="AR97" s="51"/>
    </row>
    <row r="98" spans="1:44" s="41" customFormat="1" x14ac:dyDescent="0.35">
      <c r="A98" s="16" t="s">
        <v>187</v>
      </c>
      <c r="B98" s="77" t="s">
        <v>154</v>
      </c>
      <c r="C98" s="41" t="s">
        <v>10</v>
      </c>
      <c r="D98" s="42">
        <v>44508</v>
      </c>
      <c r="E98" s="43">
        <v>34</v>
      </c>
      <c r="F98" s="82">
        <v>0.46875</v>
      </c>
      <c r="G98" s="41" t="s">
        <v>104</v>
      </c>
      <c r="H98" s="41" t="s">
        <v>8</v>
      </c>
      <c r="I98" s="52"/>
      <c r="J98" s="52"/>
      <c r="L98" s="46"/>
      <c r="M98" s="46"/>
      <c r="N98" s="46"/>
      <c r="O98" s="43"/>
      <c r="P98" s="43"/>
      <c r="R98" s="41">
        <v>120</v>
      </c>
      <c r="S98" s="41">
        <v>1.5</v>
      </c>
      <c r="T98" s="48">
        <v>8.52</v>
      </c>
      <c r="U98" s="49">
        <v>20.9</v>
      </c>
      <c r="V98" s="41">
        <v>-103</v>
      </c>
      <c r="W98" s="48">
        <v>9.1999999999999993</v>
      </c>
      <c r="X98" s="49">
        <v>103.9</v>
      </c>
      <c r="Y98" s="48">
        <v>4.3899999999999997</v>
      </c>
      <c r="Z98" s="41" t="s">
        <v>103</v>
      </c>
      <c r="AB98" s="41" t="s">
        <v>103</v>
      </c>
      <c r="AC98" s="41" t="s">
        <v>103</v>
      </c>
      <c r="AD98" s="41" t="s">
        <v>103</v>
      </c>
      <c r="AE98" s="41" t="s">
        <v>103</v>
      </c>
      <c r="AF98" s="41" t="s">
        <v>103</v>
      </c>
      <c r="AG98" s="41" t="s">
        <v>103</v>
      </c>
      <c r="AH98" s="41" t="s">
        <v>103</v>
      </c>
      <c r="AI98" s="41" t="s">
        <v>103</v>
      </c>
      <c r="AJ98" s="41" t="s">
        <v>103</v>
      </c>
      <c r="AK98" s="41" t="s">
        <v>103</v>
      </c>
      <c r="AL98" s="41" t="s">
        <v>103</v>
      </c>
      <c r="AM98" s="41" t="s">
        <v>103</v>
      </c>
      <c r="AN98" s="41" t="s">
        <v>103</v>
      </c>
      <c r="AO98" s="41" t="s">
        <v>103</v>
      </c>
      <c r="AP98" s="50"/>
      <c r="AQ98" s="50"/>
      <c r="AR98" s="51"/>
    </row>
    <row r="99" spans="1:44" s="41" customFormat="1" x14ac:dyDescent="0.35">
      <c r="A99" s="16" t="s">
        <v>187</v>
      </c>
      <c r="B99" s="77" t="s">
        <v>154</v>
      </c>
      <c r="C99" s="41" t="s">
        <v>7</v>
      </c>
      <c r="D99" s="42">
        <v>44510</v>
      </c>
      <c r="E99" s="43">
        <v>36</v>
      </c>
      <c r="F99" s="83"/>
      <c r="G99" s="41" t="s">
        <v>104</v>
      </c>
      <c r="H99" s="41" t="s">
        <v>8</v>
      </c>
      <c r="I99" s="52"/>
      <c r="J99" s="52"/>
      <c r="L99" s="46"/>
      <c r="M99" s="46"/>
      <c r="N99" s="46"/>
      <c r="O99" s="43"/>
      <c r="P99" s="43"/>
      <c r="R99" s="41">
        <v>120</v>
      </c>
      <c r="S99" s="41">
        <v>1.5</v>
      </c>
      <c r="T99" s="48">
        <v>8.5299999999999994</v>
      </c>
      <c r="U99" s="49">
        <v>20.7</v>
      </c>
      <c r="V99" s="41">
        <v>-103</v>
      </c>
      <c r="W99" s="48">
        <v>9.2799999999999994</v>
      </c>
      <c r="X99" s="49">
        <v>103.7</v>
      </c>
      <c r="Y99" s="48">
        <v>4.4400000000000004</v>
      </c>
      <c r="Z99" s="41" t="s">
        <v>103</v>
      </c>
      <c r="AB99" s="41" t="s">
        <v>103</v>
      </c>
      <c r="AC99" s="41" t="s">
        <v>103</v>
      </c>
      <c r="AD99" s="41" t="s">
        <v>103</v>
      </c>
      <c r="AE99" s="41" t="s">
        <v>103</v>
      </c>
      <c r="AF99" s="41" t="s">
        <v>103</v>
      </c>
      <c r="AG99" s="41" t="s">
        <v>103</v>
      </c>
      <c r="AH99" s="41" t="s">
        <v>103</v>
      </c>
      <c r="AI99" s="41" t="s">
        <v>103</v>
      </c>
      <c r="AJ99" s="41" t="s">
        <v>103</v>
      </c>
      <c r="AK99" s="41" t="s">
        <v>103</v>
      </c>
      <c r="AL99" s="41" t="s">
        <v>103</v>
      </c>
      <c r="AM99" s="41" t="s">
        <v>103</v>
      </c>
      <c r="AN99" s="41" t="s">
        <v>103</v>
      </c>
      <c r="AO99" s="41" t="s">
        <v>103</v>
      </c>
      <c r="AP99" s="50"/>
      <c r="AQ99" s="50"/>
      <c r="AR99" s="51"/>
    </row>
    <row r="100" spans="1:44" s="41" customFormat="1" x14ac:dyDescent="0.35">
      <c r="A100" s="16" t="s">
        <v>187</v>
      </c>
      <c r="B100" s="77" t="s">
        <v>154</v>
      </c>
      <c r="C100" s="41" t="s">
        <v>9</v>
      </c>
      <c r="D100" s="42">
        <v>44512</v>
      </c>
      <c r="E100" s="43">
        <v>38</v>
      </c>
      <c r="F100" s="82">
        <v>0.47916666666666669</v>
      </c>
      <c r="G100" s="41" t="s">
        <v>104</v>
      </c>
      <c r="H100" s="41" t="s">
        <v>8</v>
      </c>
      <c r="I100" s="45"/>
      <c r="J100" s="45"/>
      <c r="L100" s="46"/>
      <c r="M100" s="46"/>
      <c r="N100" s="46"/>
      <c r="R100" s="47">
        <v>120</v>
      </c>
      <c r="S100" s="41">
        <v>1.5</v>
      </c>
      <c r="T100" s="48">
        <v>8.49</v>
      </c>
      <c r="U100" s="49">
        <v>20.9</v>
      </c>
      <c r="V100" s="41">
        <v>-101</v>
      </c>
      <c r="W100" s="48">
        <v>9.27</v>
      </c>
      <c r="X100" s="49">
        <v>104.4</v>
      </c>
      <c r="Y100" s="48">
        <v>4.49</v>
      </c>
      <c r="Z100" s="41" t="s">
        <v>103</v>
      </c>
      <c r="AB100" s="41" t="s">
        <v>103</v>
      </c>
      <c r="AC100" s="41" t="s">
        <v>103</v>
      </c>
      <c r="AD100" s="41" t="s">
        <v>103</v>
      </c>
      <c r="AE100" s="41" t="s">
        <v>103</v>
      </c>
      <c r="AF100" s="41" t="s">
        <v>103</v>
      </c>
      <c r="AG100" s="41" t="s">
        <v>103</v>
      </c>
      <c r="AH100" s="41" t="s">
        <v>103</v>
      </c>
      <c r="AI100" s="41" t="s">
        <v>103</v>
      </c>
      <c r="AJ100" s="41" t="s">
        <v>103</v>
      </c>
      <c r="AK100" s="41" t="s">
        <v>103</v>
      </c>
      <c r="AL100" s="41" t="s">
        <v>103</v>
      </c>
      <c r="AM100" s="41" t="s">
        <v>103</v>
      </c>
      <c r="AN100" s="41" t="s">
        <v>103</v>
      </c>
      <c r="AO100" s="41" t="s">
        <v>103</v>
      </c>
      <c r="AP100" s="50"/>
      <c r="AQ100" s="50"/>
      <c r="AR100" s="51" t="s">
        <v>110</v>
      </c>
    </row>
    <row r="101" spans="1:44" s="41" customFormat="1" x14ac:dyDescent="0.35">
      <c r="A101" s="16" t="s">
        <v>187</v>
      </c>
      <c r="B101" s="77" t="s">
        <v>154</v>
      </c>
      <c r="C101" s="53" t="s">
        <v>33</v>
      </c>
      <c r="D101" s="54">
        <v>44513</v>
      </c>
      <c r="E101" s="55">
        <v>39</v>
      </c>
      <c r="F101" s="84">
        <v>0.65972222222222221</v>
      </c>
      <c r="G101" s="41" t="s">
        <v>104</v>
      </c>
      <c r="H101" s="53" t="s">
        <v>8</v>
      </c>
      <c r="I101" s="57"/>
      <c r="J101" s="57"/>
      <c r="K101" s="53"/>
      <c r="L101" s="58"/>
      <c r="M101" s="58"/>
      <c r="N101" s="58"/>
      <c r="O101" s="53"/>
      <c r="P101" s="53"/>
      <c r="Q101" s="53"/>
      <c r="R101" s="53">
        <v>120</v>
      </c>
      <c r="S101" s="53">
        <v>1.5</v>
      </c>
      <c r="T101" s="59">
        <v>8.4499999999999993</v>
      </c>
      <c r="U101" s="60">
        <v>18.899999999999999</v>
      </c>
      <c r="V101" s="53">
        <v>-98</v>
      </c>
      <c r="W101" s="59">
        <v>9.4700000000000006</v>
      </c>
      <c r="X101" s="60">
        <v>103.3</v>
      </c>
      <c r="Y101" s="59">
        <v>4.5199999999999996</v>
      </c>
      <c r="Z101" s="53" t="s">
        <v>103</v>
      </c>
      <c r="AA101" s="53"/>
      <c r="AB101" s="53" t="s">
        <v>103</v>
      </c>
      <c r="AC101" s="53" t="s">
        <v>103</v>
      </c>
      <c r="AD101" s="53" t="s">
        <v>103</v>
      </c>
      <c r="AE101" s="53" t="s">
        <v>103</v>
      </c>
      <c r="AF101" s="53" t="s">
        <v>103</v>
      </c>
      <c r="AG101" s="53" t="s">
        <v>103</v>
      </c>
      <c r="AH101" s="53" t="s">
        <v>103</v>
      </c>
      <c r="AI101" s="53" t="s">
        <v>103</v>
      </c>
      <c r="AJ101" s="53" t="s">
        <v>103</v>
      </c>
      <c r="AK101" s="53" t="s">
        <v>103</v>
      </c>
      <c r="AL101" s="53" t="s">
        <v>103</v>
      </c>
      <c r="AM101" s="53" t="s">
        <v>103</v>
      </c>
      <c r="AN101" s="53" t="s">
        <v>103</v>
      </c>
      <c r="AO101" s="53" t="s">
        <v>103</v>
      </c>
      <c r="AP101" s="50"/>
      <c r="AQ101" s="50"/>
      <c r="AR101" s="90" t="s">
        <v>111</v>
      </c>
    </row>
    <row r="102" spans="1:44" s="41" customFormat="1" x14ac:dyDescent="0.35">
      <c r="A102" s="16" t="s">
        <v>187</v>
      </c>
      <c r="B102" s="77" t="s">
        <v>154</v>
      </c>
      <c r="C102" s="41" t="s">
        <v>10</v>
      </c>
      <c r="D102" s="42">
        <v>44515</v>
      </c>
      <c r="E102" s="43">
        <v>41</v>
      </c>
      <c r="F102" s="82">
        <v>0.48958333333333331</v>
      </c>
      <c r="G102" s="41" t="s">
        <v>104</v>
      </c>
      <c r="H102" s="41" t="s">
        <v>8</v>
      </c>
      <c r="I102" s="52"/>
      <c r="J102" s="52"/>
      <c r="L102" s="46"/>
      <c r="M102" s="46"/>
      <c r="N102" s="46"/>
      <c r="O102" s="43"/>
      <c r="P102" s="43"/>
      <c r="R102" s="41">
        <v>120</v>
      </c>
      <c r="S102" s="41">
        <v>1.5</v>
      </c>
      <c r="T102" s="48">
        <v>8.4700000000000006</v>
      </c>
      <c r="U102" s="49">
        <v>20.3</v>
      </c>
      <c r="V102" s="41">
        <v>-100</v>
      </c>
      <c r="W102" s="48">
        <v>9.41</v>
      </c>
      <c r="X102" s="49">
        <v>103.9</v>
      </c>
      <c r="Y102" s="48">
        <v>4.54</v>
      </c>
      <c r="Z102" s="41" t="s">
        <v>103</v>
      </c>
      <c r="AB102" s="41" t="s">
        <v>103</v>
      </c>
      <c r="AC102" s="41" t="s">
        <v>103</v>
      </c>
      <c r="AD102" s="41" t="s">
        <v>103</v>
      </c>
      <c r="AE102" s="41" t="s">
        <v>103</v>
      </c>
      <c r="AF102" s="41" t="s">
        <v>103</v>
      </c>
      <c r="AG102" s="41" t="s">
        <v>103</v>
      </c>
      <c r="AH102" s="41" t="s">
        <v>103</v>
      </c>
      <c r="AI102" s="41" t="s">
        <v>103</v>
      </c>
      <c r="AJ102" s="41" t="s">
        <v>103</v>
      </c>
      <c r="AK102" s="41" t="s">
        <v>103</v>
      </c>
      <c r="AL102" s="41" t="s">
        <v>103</v>
      </c>
      <c r="AM102" s="41" t="s">
        <v>103</v>
      </c>
      <c r="AN102" s="41" t="s">
        <v>103</v>
      </c>
      <c r="AO102" s="41" t="s">
        <v>103</v>
      </c>
      <c r="AP102" s="50"/>
      <c r="AQ102" s="50"/>
      <c r="AR102" s="51" t="s">
        <v>112</v>
      </c>
    </row>
    <row r="103" spans="1:44" s="28" customFormat="1" x14ac:dyDescent="0.35">
      <c r="A103" s="16" t="s">
        <v>187</v>
      </c>
      <c r="B103" s="76" t="s">
        <v>154</v>
      </c>
      <c r="C103" s="28" t="s">
        <v>7</v>
      </c>
      <c r="D103" s="29">
        <v>44517</v>
      </c>
      <c r="E103" s="30">
        <v>43</v>
      </c>
      <c r="F103" s="66">
        <v>0.47916666666666669</v>
      </c>
      <c r="G103" s="28" t="s">
        <v>104</v>
      </c>
      <c r="H103" s="28" t="s">
        <v>3</v>
      </c>
      <c r="I103" s="28" t="s">
        <v>2</v>
      </c>
      <c r="J103" s="28" t="s">
        <v>2</v>
      </c>
      <c r="K103" s="28" t="s">
        <v>12</v>
      </c>
      <c r="L103" s="28" t="s">
        <v>2</v>
      </c>
      <c r="M103" s="40"/>
      <c r="N103" s="40"/>
      <c r="R103" s="32">
        <v>120</v>
      </c>
      <c r="S103" s="28">
        <v>1.4</v>
      </c>
      <c r="T103" s="33">
        <v>8.4700000000000006</v>
      </c>
      <c r="U103" s="34">
        <v>19.899999999999999</v>
      </c>
      <c r="V103" s="28">
        <v>-100</v>
      </c>
      <c r="W103" s="33">
        <v>9.4600000000000009</v>
      </c>
      <c r="X103" s="34">
        <v>104.9</v>
      </c>
      <c r="Y103" s="33">
        <v>4.5999999999999996</v>
      </c>
      <c r="Z103" s="28" t="s">
        <v>26</v>
      </c>
      <c r="AA103" s="28" t="s">
        <v>26</v>
      </c>
      <c r="AB103" s="28">
        <v>45.9</v>
      </c>
      <c r="AC103" s="28" t="s">
        <v>27</v>
      </c>
      <c r="AD103" s="32">
        <v>0.13</v>
      </c>
      <c r="AE103" s="35">
        <v>87.29</v>
      </c>
      <c r="AF103" s="35">
        <v>0.51300000000000001</v>
      </c>
      <c r="AG103" s="36">
        <v>85.99</v>
      </c>
      <c r="AH103" s="35">
        <v>0.39</v>
      </c>
      <c r="AI103" s="35">
        <v>34.07</v>
      </c>
      <c r="AJ103" s="35">
        <v>0.17799999999999999</v>
      </c>
      <c r="AK103" s="36">
        <v>120.1</v>
      </c>
      <c r="AL103" s="35">
        <v>0.56799999999999995</v>
      </c>
      <c r="AM103" s="35">
        <v>61.06</v>
      </c>
      <c r="AN103" s="35">
        <v>5.8999999999999997E-2</v>
      </c>
      <c r="AO103" s="37">
        <v>2.4641799999999998</v>
      </c>
      <c r="AP103" s="37"/>
      <c r="AQ103" s="37"/>
      <c r="AR103" s="38" t="s">
        <v>113</v>
      </c>
    </row>
    <row r="104" spans="1:44" s="4" customFormat="1" x14ac:dyDescent="0.35">
      <c r="A104" s="16" t="s">
        <v>187</v>
      </c>
      <c r="B104" s="75" t="s">
        <v>37</v>
      </c>
      <c r="C104" s="4" t="s">
        <v>7</v>
      </c>
      <c r="D104" s="5">
        <v>44517</v>
      </c>
      <c r="E104" s="6">
        <v>43</v>
      </c>
      <c r="F104" s="67">
        <v>0.5</v>
      </c>
      <c r="G104" s="4" t="s">
        <v>104</v>
      </c>
      <c r="H104" s="4" t="s">
        <v>4</v>
      </c>
      <c r="I104" s="8" t="s">
        <v>11</v>
      </c>
      <c r="J104" s="8"/>
      <c r="K104" s="8" t="s">
        <v>11</v>
      </c>
      <c r="L104" s="4" t="s">
        <v>2</v>
      </c>
      <c r="M104" s="39"/>
      <c r="N104" s="39"/>
      <c r="O104" s="6">
        <v>500</v>
      </c>
      <c r="P104" s="6"/>
      <c r="R104" s="4">
        <v>120</v>
      </c>
      <c r="S104" s="4">
        <v>1.4</v>
      </c>
      <c r="T104" s="9">
        <v>8.44</v>
      </c>
      <c r="U104" s="10">
        <v>19.7</v>
      </c>
      <c r="V104" s="4">
        <v>-98</v>
      </c>
      <c r="W104" s="9">
        <v>9.42</v>
      </c>
      <c r="X104" s="10">
        <v>104.1</v>
      </c>
      <c r="Y104" s="9">
        <v>4.55</v>
      </c>
      <c r="Z104" s="4">
        <v>0.11</v>
      </c>
      <c r="AA104" s="4">
        <f>ROUND(Z104,2-(1+INT(LOG10(ABS(Z104)))))</f>
        <v>0.11</v>
      </c>
      <c r="AB104" s="4">
        <v>43.5</v>
      </c>
      <c r="AC104" s="4">
        <v>0.02</v>
      </c>
      <c r="AD104" s="11">
        <v>1.7999999999999999E-2</v>
      </c>
      <c r="AE104" s="12">
        <v>94.42</v>
      </c>
      <c r="AF104" s="12">
        <v>4.2999999999999997E-2</v>
      </c>
      <c r="AG104" s="13" t="s">
        <v>103</v>
      </c>
      <c r="AH104" s="13" t="s">
        <v>103</v>
      </c>
      <c r="AI104" s="13" t="s">
        <v>103</v>
      </c>
      <c r="AJ104" s="13" t="s">
        <v>103</v>
      </c>
      <c r="AK104" s="13" t="s">
        <v>103</v>
      </c>
      <c r="AL104" s="13" t="s">
        <v>103</v>
      </c>
      <c r="AM104" s="13" t="s">
        <v>103</v>
      </c>
      <c r="AN104" s="13" t="s">
        <v>103</v>
      </c>
      <c r="AO104" s="14">
        <v>2.5771700000000002</v>
      </c>
      <c r="AP104" s="14"/>
      <c r="AQ104" s="14"/>
      <c r="AR104" s="15" t="s">
        <v>114</v>
      </c>
    </row>
    <row r="105" spans="1:44" x14ac:dyDescent="0.35">
      <c r="A105" s="16" t="s">
        <v>187</v>
      </c>
      <c r="B105" s="75" t="s">
        <v>37</v>
      </c>
      <c r="C105" s="16" t="s">
        <v>9</v>
      </c>
      <c r="D105" s="17">
        <v>44519</v>
      </c>
      <c r="E105" s="18">
        <v>45</v>
      </c>
      <c r="F105" s="65">
        <v>0.4861111111111111</v>
      </c>
      <c r="G105" s="16" t="s">
        <v>104</v>
      </c>
      <c r="H105" s="16" t="s">
        <v>8</v>
      </c>
      <c r="I105" s="20"/>
      <c r="J105" s="20"/>
      <c r="M105" s="21"/>
      <c r="N105" s="21"/>
      <c r="O105" s="16"/>
      <c r="P105" s="16"/>
      <c r="R105" s="22">
        <v>120</v>
      </c>
      <c r="S105" s="16">
        <v>1.5</v>
      </c>
      <c r="T105" s="23">
        <v>8.52</v>
      </c>
      <c r="U105" s="24">
        <v>20.8</v>
      </c>
      <c r="V105" s="16">
        <v>-103</v>
      </c>
      <c r="W105" s="23">
        <v>9.36</v>
      </c>
      <c r="X105" s="24">
        <v>104.9</v>
      </c>
      <c r="Y105" s="23">
        <v>4.5999999999999996</v>
      </c>
      <c r="Z105" s="16" t="s">
        <v>103</v>
      </c>
      <c r="AB105" s="16" t="s">
        <v>103</v>
      </c>
      <c r="AC105" s="16" t="s">
        <v>103</v>
      </c>
      <c r="AD105" s="16" t="s">
        <v>103</v>
      </c>
      <c r="AE105" s="16" t="s">
        <v>103</v>
      </c>
      <c r="AF105" s="16" t="s">
        <v>103</v>
      </c>
      <c r="AG105" s="16" t="s">
        <v>103</v>
      </c>
      <c r="AH105" s="16" t="s">
        <v>103</v>
      </c>
      <c r="AI105" s="16" t="s">
        <v>103</v>
      </c>
      <c r="AJ105" s="16" t="s">
        <v>103</v>
      </c>
      <c r="AK105" s="16" t="s">
        <v>103</v>
      </c>
      <c r="AL105" s="16" t="s">
        <v>103</v>
      </c>
      <c r="AM105" s="16" t="s">
        <v>103</v>
      </c>
      <c r="AN105" s="16" t="s">
        <v>103</v>
      </c>
      <c r="AO105" s="16" t="s">
        <v>103</v>
      </c>
      <c r="AR105" s="26" t="s">
        <v>115</v>
      </c>
    </row>
    <row r="106" spans="1:44" x14ac:dyDescent="0.35">
      <c r="A106" s="16" t="s">
        <v>187</v>
      </c>
      <c r="B106" s="75" t="s">
        <v>37</v>
      </c>
      <c r="C106" s="16" t="s">
        <v>10</v>
      </c>
      <c r="D106" s="17">
        <v>44522</v>
      </c>
      <c r="E106" s="18">
        <v>48</v>
      </c>
      <c r="F106" s="65">
        <v>0.45833333333333331</v>
      </c>
      <c r="G106" s="16" t="s">
        <v>104</v>
      </c>
      <c r="H106" s="16" t="s">
        <v>8</v>
      </c>
      <c r="I106" s="27"/>
      <c r="J106" s="27"/>
      <c r="M106" s="21"/>
      <c r="N106" s="21"/>
      <c r="R106" s="16">
        <v>120</v>
      </c>
      <c r="S106" s="16">
        <v>1.4</v>
      </c>
      <c r="T106" s="23">
        <v>8.4600000000000009</v>
      </c>
      <c r="U106" s="24">
        <v>19.2</v>
      </c>
      <c r="V106" s="16">
        <v>-99</v>
      </c>
      <c r="W106" s="23">
        <v>9.6999999999999993</v>
      </c>
      <c r="X106" s="24">
        <v>105</v>
      </c>
      <c r="Y106" s="23">
        <v>4.6900000000000004</v>
      </c>
      <c r="Z106" s="16" t="s">
        <v>103</v>
      </c>
      <c r="AB106" s="16" t="s">
        <v>103</v>
      </c>
      <c r="AC106" s="16" t="s">
        <v>103</v>
      </c>
      <c r="AD106" s="16" t="s">
        <v>103</v>
      </c>
      <c r="AE106" s="16" t="s">
        <v>103</v>
      </c>
      <c r="AF106" s="16" t="s">
        <v>103</v>
      </c>
      <c r="AG106" s="16" t="s">
        <v>103</v>
      </c>
      <c r="AH106" s="16" t="s">
        <v>103</v>
      </c>
      <c r="AI106" s="16" t="s">
        <v>103</v>
      </c>
      <c r="AJ106" s="16" t="s">
        <v>103</v>
      </c>
      <c r="AK106" s="16" t="s">
        <v>103</v>
      </c>
      <c r="AL106" s="16" t="s">
        <v>103</v>
      </c>
      <c r="AM106" s="16" t="s">
        <v>103</v>
      </c>
      <c r="AN106" s="16" t="s">
        <v>103</v>
      </c>
      <c r="AO106" s="16" t="s">
        <v>103</v>
      </c>
    </row>
    <row r="107" spans="1:44" s="28" customFormat="1" x14ac:dyDescent="0.35">
      <c r="A107" s="16" t="s">
        <v>187</v>
      </c>
      <c r="B107" s="75" t="s">
        <v>37</v>
      </c>
      <c r="C107" s="28" t="s">
        <v>7</v>
      </c>
      <c r="D107" s="29">
        <v>44524</v>
      </c>
      <c r="E107" s="30">
        <v>50</v>
      </c>
      <c r="F107" s="66">
        <v>0.46527777777777773</v>
      </c>
      <c r="G107" s="28" t="s">
        <v>104</v>
      </c>
      <c r="H107" s="28" t="s">
        <v>3</v>
      </c>
      <c r="I107" s="28" t="s">
        <v>2</v>
      </c>
      <c r="K107" s="28" t="s">
        <v>12</v>
      </c>
      <c r="L107" s="28" t="s">
        <v>2</v>
      </c>
      <c r="M107" s="40"/>
      <c r="N107" s="40"/>
      <c r="R107" s="32">
        <v>120</v>
      </c>
      <c r="S107" s="28">
        <v>1.5</v>
      </c>
      <c r="T107" s="33">
        <v>8.49</v>
      </c>
      <c r="U107" s="34">
        <v>20.100000000000001</v>
      </c>
      <c r="V107" s="28">
        <v>-101</v>
      </c>
      <c r="W107" s="33">
        <v>9.48</v>
      </c>
      <c r="X107" s="34">
        <v>105</v>
      </c>
      <c r="Y107" s="33">
        <v>4.72</v>
      </c>
      <c r="Z107" s="28" t="s">
        <v>39</v>
      </c>
      <c r="AA107" s="28" t="s">
        <v>26</v>
      </c>
      <c r="AB107" s="28">
        <v>45.1</v>
      </c>
      <c r="AC107" s="28" t="s">
        <v>25</v>
      </c>
      <c r="AD107" s="32">
        <v>0.11</v>
      </c>
      <c r="AE107" s="35">
        <v>87.38</v>
      </c>
      <c r="AF107" s="35">
        <v>0.11799999999999999</v>
      </c>
      <c r="AG107" s="36" t="s">
        <v>103</v>
      </c>
      <c r="AH107" s="36" t="s">
        <v>103</v>
      </c>
      <c r="AI107" s="36" t="s">
        <v>103</v>
      </c>
      <c r="AJ107" s="36" t="s">
        <v>103</v>
      </c>
      <c r="AK107" s="36" t="s">
        <v>103</v>
      </c>
      <c r="AL107" s="36" t="s">
        <v>103</v>
      </c>
      <c r="AM107" s="36" t="s">
        <v>103</v>
      </c>
      <c r="AN107" s="36" t="s">
        <v>103</v>
      </c>
      <c r="AO107" s="37">
        <v>2.5267200000000001</v>
      </c>
      <c r="AP107" s="37"/>
      <c r="AQ107" s="37"/>
      <c r="AR107" s="38"/>
    </row>
    <row r="108" spans="1:44" s="4" customFormat="1" x14ac:dyDescent="0.35">
      <c r="A108" s="16" t="s">
        <v>187</v>
      </c>
      <c r="B108" s="75" t="s">
        <v>38</v>
      </c>
      <c r="C108" s="4" t="s">
        <v>7</v>
      </c>
      <c r="D108" s="5">
        <v>44524</v>
      </c>
      <c r="E108" s="6">
        <v>50</v>
      </c>
      <c r="F108" s="67">
        <v>0.5</v>
      </c>
      <c r="G108" s="4" t="s">
        <v>104</v>
      </c>
      <c r="H108" s="4" t="s">
        <v>4</v>
      </c>
      <c r="I108" s="8" t="s">
        <v>11</v>
      </c>
      <c r="J108" s="8"/>
      <c r="K108" s="8" t="s">
        <v>11</v>
      </c>
      <c r="L108" s="4" t="s">
        <v>2</v>
      </c>
      <c r="M108" s="39"/>
      <c r="N108" s="39"/>
      <c r="O108" s="6">
        <v>500</v>
      </c>
      <c r="P108" s="6"/>
      <c r="R108" s="4">
        <v>120</v>
      </c>
      <c r="S108" s="4">
        <v>1.5</v>
      </c>
      <c r="T108" s="9">
        <v>8.4</v>
      </c>
      <c r="U108" s="10">
        <v>19.7</v>
      </c>
      <c r="V108" s="4">
        <v>-96</v>
      </c>
      <c r="W108" s="9">
        <v>9.5</v>
      </c>
      <c r="X108" s="10">
        <v>104.5</v>
      </c>
      <c r="Y108" s="9">
        <v>4.66</v>
      </c>
      <c r="Z108" s="4">
        <v>0.15</v>
      </c>
      <c r="AA108" s="4">
        <f>ROUND(Z108,2-(1+INT(LOG10(ABS(Z108)))))</f>
        <v>0.15</v>
      </c>
      <c r="AB108" s="4">
        <v>43.6</v>
      </c>
      <c r="AC108" s="4">
        <v>0.01</v>
      </c>
      <c r="AD108" s="11">
        <v>0.15</v>
      </c>
      <c r="AE108" s="12">
        <v>97.37</v>
      </c>
      <c r="AF108" s="12">
        <v>0.42799999999999999</v>
      </c>
      <c r="AG108" s="13" t="s">
        <v>103</v>
      </c>
      <c r="AH108" s="13" t="s">
        <v>103</v>
      </c>
      <c r="AI108" s="13" t="s">
        <v>103</v>
      </c>
      <c r="AJ108" s="13" t="s">
        <v>103</v>
      </c>
      <c r="AK108" s="13" t="s">
        <v>103</v>
      </c>
      <c r="AL108" s="13" t="s">
        <v>103</v>
      </c>
      <c r="AM108" s="13" t="s">
        <v>103</v>
      </c>
      <c r="AN108" s="13" t="s">
        <v>103</v>
      </c>
      <c r="AO108" s="14">
        <v>2.7627600000000001</v>
      </c>
      <c r="AP108" s="14"/>
      <c r="AQ108" s="14"/>
      <c r="AR108" s="15" t="s">
        <v>116</v>
      </c>
    </row>
    <row r="109" spans="1:44" x14ac:dyDescent="0.35">
      <c r="A109" s="16" t="s">
        <v>187</v>
      </c>
      <c r="B109" s="75" t="s">
        <v>38</v>
      </c>
      <c r="C109" s="16" t="s">
        <v>9</v>
      </c>
      <c r="D109" s="17">
        <v>44527</v>
      </c>
      <c r="E109" s="18">
        <v>52</v>
      </c>
      <c r="F109" s="65">
        <v>0.5</v>
      </c>
      <c r="G109" s="16" t="s">
        <v>104</v>
      </c>
      <c r="H109" s="16" t="s">
        <v>8</v>
      </c>
      <c r="I109" s="20"/>
      <c r="J109" s="20"/>
      <c r="M109" s="21"/>
      <c r="N109" s="21"/>
      <c r="O109" s="16"/>
      <c r="P109" s="16"/>
      <c r="R109" s="22">
        <v>120</v>
      </c>
      <c r="S109" s="16">
        <v>1.4</v>
      </c>
      <c r="T109" s="23">
        <v>8.5500000000000007</v>
      </c>
      <c r="U109" s="24">
        <v>19.8</v>
      </c>
      <c r="V109" s="16">
        <v>-104</v>
      </c>
      <c r="W109" s="23">
        <v>9.31</v>
      </c>
      <c r="X109" s="24">
        <v>105.4</v>
      </c>
      <c r="Y109" s="23">
        <v>4.72</v>
      </c>
      <c r="Z109" s="16" t="s">
        <v>103</v>
      </c>
      <c r="AB109" s="16" t="s">
        <v>103</v>
      </c>
      <c r="AC109" s="16" t="s">
        <v>103</v>
      </c>
      <c r="AD109" s="16" t="s">
        <v>103</v>
      </c>
      <c r="AE109" s="16" t="s">
        <v>103</v>
      </c>
      <c r="AF109" s="16" t="s">
        <v>103</v>
      </c>
      <c r="AG109" s="16" t="s">
        <v>103</v>
      </c>
      <c r="AH109" s="16" t="s">
        <v>103</v>
      </c>
      <c r="AI109" s="16" t="s">
        <v>103</v>
      </c>
      <c r="AJ109" s="16" t="s">
        <v>103</v>
      </c>
      <c r="AK109" s="16" t="s">
        <v>103</v>
      </c>
      <c r="AL109" s="16" t="s">
        <v>103</v>
      </c>
      <c r="AM109" s="16" t="s">
        <v>103</v>
      </c>
      <c r="AN109" s="16" t="s">
        <v>103</v>
      </c>
      <c r="AO109" s="16" t="s">
        <v>103</v>
      </c>
      <c r="AR109" s="26" t="s">
        <v>117</v>
      </c>
    </row>
    <row r="110" spans="1:44" x14ac:dyDescent="0.35">
      <c r="A110" s="16" t="s">
        <v>187</v>
      </c>
      <c r="B110" s="75" t="s">
        <v>38</v>
      </c>
      <c r="C110" s="16" t="s">
        <v>10</v>
      </c>
      <c r="D110" s="17">
        <v>44529</v>
      </c>
      <c r="E110" s="18">
        <v>55</v>
      </c>
      <c r="F110" s="65">
        <v>0.5</v>
      </c>
      <c r="G110" s="16" t="s">
        <v>104</v>
      </c>
      <c r="H110" s="16" t="s">
        <v>8</v>
      </c>
      <c r="I110" s="27"/>
      <c r="J110" s="27"/>
      <c r="M110" s="21"/>
      <c r="N110" s="21"/>
      <c r="R110" s="16">
        <v>120</v>
      </c>
      <c r="S110" s="16">
        <v>1.5</v>
      </c>
      <c r="T110" s="23">
        <v>8.5299999999999994</v>
      </c>
      <c r="U110" s="24">
        <v>19.3</v>
      </c>
      <c r="V110" s="16">
        <v>-103</v>
      </c>
      <c r="W110" s="23">
        <v>9.51</v>
      </c>
      <c r="X110" s="24">
        <v>105.4</v>
      </c>
      <c r="Y110" s="23">
        <v>4.8</v>
      </c>
      <c r="Z110" s="16" t="s">
        <v>103</v>
      </c>
      <c r="AB110" s="16" t="s">
        <v>103</v>
      </c>
      <c r="AC110" s="16" t="s">
        <v>103</v>
      </c>
      <c r="AD110" s="16" t="s">
        <v>103</v>
      </c>
      <c r="AE110" s="16" t="s">
        <v>103</v>
      </c>
      <c r="AF110" s="16" t="s">
        <v>103</v>
      </c>
      <c r="AG110" s="16" t="s">
        <v>103</v>
      </c>
      <c r="AH110" s="16" t="s">
        <v>103</v>
      </c>
      <c r="AI110" s="16" t="s">
        <v>103</v>
      </c>
      <c r="AJ110" s="16" t="s">
        <v>103</v>
      </c>
      <c r="AK110" s="16" t="s">
        <v>103</v>
      </c>
      <c r="AL110" s="16" t="s">
        <v>103</v>
      </c>
      <c r="AM110" s="16" t="s">
        <v>103</v>
      </c>
      <c r="AN110" s="16" t="s">
        <v>103</v>
      </c>
      <c r="AO110" s="16" t="s">
        <v>103</v>
      </c>
    </row>
    <row r="111" spans="1:44" s="28" customFormat="1" x14ac:dyDescent="0.35">
      <c r="A111" s="16" t="s">
        <v>187</v>
      </c>
      <c r="B111" s="75" t="s">
        <v>38</v>
      </c>
      <c r="C111" s="28" t="s">
        <v>7</v>
      </c>
      <c r="D111" s="29">
        <v>44531</v>
      </c>
      <c r="E111" s="30">
        <v>57</v>
      </c>
      <c r="F111" s="66">
        <v>0.5</v>
      </c>
      <c r="G111" s="28" t="s">
        <v>104</v>
      </c>
      <c r="H111" s="28" t="s">
        <v>3</v>
      </c>
      <c r="I111" s="28" t="s">
        <v>2</v>
      </c>
      <c r="K111" s="28" t="s">
        <v>12</v>
      </c>
      <c r="L111" s="28" t="s">
        <v>2</v>
      </c>
      <c r="M111" s="40" t="s">
        <v>2</v>
      </c>
      <c r="N111" s="40" t="s">
        <v>2</v>
      </c>
      <c r="R111" s="32">
        <v>120</v>
      </c>
      <c r="S111" s="28">
        <v>1.5</v>
      </c>
      <c r="T111" s="33">
        <v>8.3699999999999992</v>
      </c>
      <c r="U111" s="34">
        <v>19.7</v>
      </c>
      <c r="V111" s="28">
        <v>-100</v>
      </c>
      <c r="W111" s="33">
        <v>9.19</v>
      </c>
      <c r="X111" s="34">
        <v>105.2</v>
      </c>
      <c r="Y111" s="33">
        <v>4.84</v>
      </c>
      <c r="Z111" s="28" t="s">
        <v>26</v>
      </c>
      <c r="AA111" s="28" t="s">
        <v>26</v>
      </c>
      <c r="AB111" s="28">
        <v>45.1</v>
      </c>
      <c r="AC111" s="28" t="s">
        <v>27</v>
      </c>
      <c r="AD111" s="32">
        <v>0.15</v>
      </c>
      <c r="AE111" s="35">
        <v>96.99</v>
      </c>
      <c r="AF111" s="35">
        <v>8.5000000000000006E-2</v>
      </c>
      <c r="AG111" s="36" t="s">
        <v>103</v>
      </c>
      <c r="AH111" s="36" t="s">
        <v>103</v>
      </c>
      <c r="AI111" s="36" t="s">
        <v>103</v>
      </c>
      <c r="AJ111" s="36" t="s">
        <v>103</v>
      </c>
      <c r="AK111" s="36" t="s">
        <v>103</v>
      </c>
      <c r="AL111" s="36" t="s">
        <v>103</v>
      </c>
      <c r="AM111" s="36" t="s">
        <v>103</v>
      </c>
      <c r="AN111" s="36" t="s">
        <v>103</v>
      </c>
      <c r="AO111" s="37">
        <v>2.6051500000000001</v>
      </c>
      <c r="AP111" s="37"/>
      <c r="AQ111" s="37"/>
      <c r="AR111" s="38" t="s">
        <v>72</v>
      </c>
    </row>
    <row r="112" spans="1:44" s="4" customFormat="1" x14ac:dyDescent="0.35">
      <c r="A112" s="16" t="s">
        <v>187</v>
      </c>
      <c r="B112" s="76" t="s">
        <v>155</v>
      </c>
      <c r="C112" s="4" t="s">
        <v>7</v>
      </c>
      <c r="D112" s="5">
        <v>44531</v>
      </c>
      <c r="E112" s="6">
        <v>57</v>
      </c>
      <c r="F112" s="67">
        <v>0.54166666666666663</v>
      </c>
      <c r="G112" s="4" t="s">
        <v>104</v>
      </c>
      <c r="H112" s="4" t="s">
        <v>4</v>
      </c>
      <c r="I112" s="8" t="s">
        <v>11</v>
      </c>
      <c r="J112" s="8" t="s">
        <v>2</v>
      </c>
      <c r="K112" s="8" t="s">
        <v>11</v>
      </c>
      <c r="L112" s="4" t="s">
        <v>2</v>
      </c>
      <c r="M112" s="39"/>
      <c r="N112" s="39"/>
      <c r="O112" s="6">
        <v>1000</v>
      </c>
      <c r="P112" s="6"/>
      <c r="R112" s="4">
        <v>120</v>
      </c>
      <c r="S112" s="4">
        <v>1.5</v>
      </c>
      <c r="T112" s="9">
        <v>8.4</v>
      </c>
      <c r="U112" s="10">
        <v>19.3</v>
      </c>
      <c r="V112" s="4">
        <v>-99</v>
      </c>
      <c r="W112" s="9">
        <v>9.17</v>
      </c>
      <c r="X112" s="10">
        <v>104.1</v>
      </c>
      <c r="Y112" s="9">
        <v>4.71</v>
      </c>
      <c r="Z112" s="4">
        <v>0.24</v>
      </c>
      <c r="AA112" s="4">
        <f>ROUND(Z112,2-(1+INT(LOG10(ABS(Z112)))))</f>
        <v>0.24</v>
      </c>
      <c r="AB112" s="4">
        <v>41.2</v>
      </c>
      <c r="AC112" s="4">
        <v>0.03</v>
      </c>
      <c r="AD112" s="11">
        <v>0.32</v>
      </c>
      <c r="AE112" s="12">
        <v>120.4</v>
      </c>
      <c r="AF112" s="12">
        <v>0.08</v>
      </c>
      <c r="AG112" s="13">
        <v>125.2</v>
      </c>
      <c r="AH112" s="12">
        <v>11.12</v>
      </c>
      <c r="AI112" s="12">
        <v>62.9</v>
      </c>
      <c r="AJ112" s="12">
        <v>0.127</v>
      </c>
      <c r="AK112" s="13">
        <v>188.1</v>
      </c>
      <c r="AL112" s="13">
        <v>11.24</v>
      </c>
      <c r="AM112" s="12">
        <v>42.56</v>
      </c>
      <c r="AN112" s="12">
        <v>1.71</v>
      </c>
      <c r="AO112" s="14">
        <v>3.1871299999999998</v>
      </c>
      <c r="AP112" s="14"/>
      <c r="AQ112" s="14"/>
      <c r="AR112" s="15" t="s">
        <v>118</v>
      </c>
    </row>
    <row r="113" spans="1:44" s="41" customFormat="1" x14ac:dyDescent="0.35">
      <c r="A113" s="16" t="s">
        <v>187</v>
      </c>
      <c r="B113" s="76" t="s">
        <v>155</v>
      </c>
      <c r="C113" s="41" t="s">
        <v>9</v>
      </c>
      <c r="D113" s="42">
        <v>44533</v>
      </c>
      <c r="E113" s="43">
        <v>59</v>
      </c>
      <c r="F113" s="82">
        <v>0.45833333333333331</v>
      </c>
      <c r="G113" s="41" t="s">
        <v>104</v>
      </c>
      <c r="H113" s="41" t="s">
        <v>8</v>
      </c>
      <c r="I113" s="45"/>
      <c r="J113" s="45"/>
      <c r="L113" s="46"/>
      <c r="M113" s="46"/>
      <c r="N113" s="46"/>
      <c r="R113" s="47">
        <v>120</v>
      </c>
      <c r="S113" s="41">
        <v>1.5</v>
      </c>
      <c r="T113" s="48">
        <v>8.56</v>
      </c>
      <c r="U113" s="49">
        <v>18.7</v>
      </c>
      <c r="V113" s="41">
        <v>-110</v>
      </c>
      <c r="W113" s="48">
        <v>9.64</v>
      </c>
      <c r="X113" s="49">
        <v>105.3</v>
      </c>
      <c r="Y113" s="48">
        <v>4.78</v>
      </c>
      <c r="Z113" s="41" t="s">
        <v>103</v>
      </c>
      <c r="AB113" s="41" t="s">
        <v>103</v>
      </c>
      <c r="AC113" s="41" t="s">
        <v>103</v>
      </c>
      <c r="AD113" s="41" t="s">
        <v>103</v>
      </c>
      <c r="AE113" s="41" t="s">
        <v>103</v>
      </c>
      <c r="AF113" s="41" t="s">
        <v>103</v>
      </c>
      <c r="AG113" s="41" t="s">
        <v>103</v>
      </c>
      <c r="AH113" s="41" t="s">
        <v>103</v>
      </c>
      <c r="AI113" s="41" t="s">
        <v>103</v>
      </c>
      <c r="AJ113" s="41" t="s">
        <v>103</v>
      </c>
      <c r="AK113" s="41" t="s">
        <v>103</v>
      </c>
      <c r="AL113" s="41" t="s">
        <v>103</v>
      </c>
      <c r="AM113" s="41" t="s">
        <v>103</v>
      </c>
      <c r="AN113" s="41" t="s">
        <v>103</v>
      </c>
      <c r="AO113" s="41" t="s">
        <v>103</v>
      </c>
      <c r="AP113" s="50"/>
      <c r="AQ113" s="50"/>
      <c r="AR113" s="51"/>
    </row>
    <row r="114" spans="1:44" s="41" customFormat="1" x14ac:dyDescent="0.35">
      <c r="A114" s="16" t="s">
        <v>187</v>
      </c>
      <c r="B114" s="76" t="s">
        <v>155</v>
      </c>
      <c r="C114" s="41" t="s">
        <v>10</v>
      </c>
      <c r="D114" s="42">
        <v>44536</v>
      </c>
      <c r="E114" s="43">
        <v>62</v>
      </c>
      <c r="F114" s="82">
        <v>0.47916666666666669</v>
      </c>
      <c r="G114" s="41" t="s">
        <v>104</v>
      </c>
      <c r="H114" s="41" t="s">
        <v>8</v>
      </c>
      <c r="I114" s="45"/>
      <c r="J114" s="45"/>
      <c r="L114" s="46"/>
      <c r="M114" s="46"/>
      <c r="N114" s="46"/>
      <c r="R114" s="47">
        <v>120</v>
      </c>
      <c r="S114" s="41">
        <v>1.5</v>
      </c>
      <c r="T114" s="48">
        <v>8.49</v>
      </c>
      <c r="U114" s="49">
        <v>18.100000000000001</v>
      </c>
      <c r="V114" s="41">
        <v>-105</v>
      </c>
      <c r="W114" s="48">
        <v>9.81</v>
      </c>
      <c r="X114" s="49">
        <v>104.9</v>
      </c>
      <c r="Y114" s="48">
        <v>4.8499999999999996</v>
      </c>
      <c r="Z114" s="41" t="s">
        <v>103</v>
      </c>
      <c r="AB114" s="41" t="s">
        <v>103</v>
      </c>
      <c r="AC114" s="41" t="s">
        <v>103</v>
      </c>
      <c r="AD114" s="41" t="s">
        <v>103</v>
      </c>
      <c r="AE114" s="41" t="s">
        <v>103</v>
      </c>
      <c r="AF114" s="41" t="s">
        <v>103</v>
      </c>
      <c r="AG114" s="41" t="s">
        <v>103</v>
      </c>
      <c r="AH114" s="41" t="s">
        <v>103</v>
      </c>
      <c r="AI114" s="41" t="s">
        <v>103</v>
      </c>
      <c r="AJ114" s="41" t="s">
        <v>103</v>
      </c>
      <c r="AK114" s="41" t="s">
        <v>103</v>
      </c>
      <c r="AL114" s="41" t="s">
        <v>103</v>
      </c>
      <c r="AM114" s="41" t="s">
        <v>103</v>
      </c>
      <c r="AN114" s="41" t="s">
        <v>103</v>
      </c>
      <c r="AO114" s="41" t="s">
        <v>103</v>
      </c>
      <c r="AP114" s="50"/>
      <c r="AQ114" s="50"/>
      <c r="AR114" s="51"/>
    </row>
    <row r="115" spans="1:44" s="41" customFormat="1" x14ac:dyDescent="0.35">
      <c r="A115" s="16" t="s">
        <v>187</v>
      </c>
      <c r="B115" s="76" t="s">
        <v>155</v>
      </c>
      <c r="C115" s="41" t="s">
        <v>7</v>
      </c>
      <c r="D115" s="42">
        <v>44538</v>
      </c>
      <c r="E115" s="43">
        <v>64</v>
      </c>
      <c r="F115" s="82">
        <v>0.45833333333333331</v>
      </c>
      <c r="G115" s="41" t="s">
        <v>104</v>
      </c>
      <c r="H115" s="41" t="s">
        <v>8</v>
      </c>
      <c r="I115" s="45"/>
      <c r="J115" s="45"/>
      <c r="L115" s="46"/>
      <c r="M115" s="46"/>
      <c r="N115" s="46"/>
      <c r="R115" s="47">
        <v>120</v>
      </c>
      <c r="S115" s="41">
        <v>1.5</v>
      </c>
      <c r="T115" s="48">
        <v>8.4700000000000006</v>
      </c>
      <c r="U115" s="49">
        <v>18.3</v>
      </c>
      <c r="V115" s="41">
        <v>-103</v>
      </c>
      <c r="W115" s="48">
        <v>9.6</v>
      </c>
      <c r="X115" s="49">
        <v>104.8</v>
      </c>
      <c r="Y115" s="48">
        <v>4.8899999999999997</v>
      </c>
      <c r="Z115" s="41" t="s">
        <v>103</v>
      </c>
      <c r="AB115" s="41" t="s">
        <v>103</v>
      </c>
      <c r="AC115" s="41" t="s">
        <v>103</v>
      </c>
      <c r="AD115" s="41" t="s">
        <v>103</v>
      </c>
      <c r="AE115" s="41" t="s">
        <v>103</v>
      </c>
      <c r="AF115" s="41" t="s">
        <v>103</v>
      </c>
      <c r="AG115" s="41" t="s">
        <v>103</v>
      </c>
      <c r="AH115" s="41" t="s">
        <v>103</v>
      </c>
      <c r="AI115" s="41" t="s">
        <v>103</v>
      </c>
      <c r="AJ115" s="41" t="s">
        <v>103</v>
      </c>
      <c r="AK115" s="41" t="s">
        <v>103</v>
      </c>
      <c r="AL115" s="41" t="s">
        <v>103</v>
      </c>
      <c r="AM115" s="41" t="s">
        <v>103</v>
      </c>
      <c r="AN115" s="41" t="s">
        <v>103</v>
      </c>
      <c r="AO115" s="41" t="s">
        <v>103</v>
      </c>
      <c r="AP115" s="50"/>
      <c r="AQ115" s="50"/>
      <c r="AR115" s="51" t="s">
        <v>119</v>
      </c>
    </row>
    <row r="116" spans="1:44" s="41" customFormat="1" x14ac:dyDescent="0.35">
      <c r="A116" s="16" t="s">
        <v>187</v>
      </c>
      <c r="B116" s="76" t="s">
        <v>155</v>
      </c>
      <c r="C116" s="41" t="s">
        <v>9</v>
      </c>
      <c r="D116" s="42">
        <v>44540</v>
      </c>
      <c r="E116" s="43">
        <v>66</v>
      </c>
      <c r="F116" s="82">
        <v>0.49305555555555558</v>
      </c>
      <c r="G116" s="41" t="s">
        <v>104</v>
      </c>
      <c r="H116" s="41" t="s">
        <v>8</v>
      </c>
      <c r="I116" s="45"/>
      <c r="J116" s="45"/>
      <c r="L116" s="46"/>
      <c r="M116" s="46"/>
      <c r="N116" s="46"/>
      <c r="R116" s="47">
        <v>120</v>
      </c>
      <c r="S116" s="41">
        <v>1.5</v>
      </c>
      <c r="T116" s="48">
        <v>8.44</v>
      </c>
      <c r="U116" s="49">
        <v>18.600000000000001</v>
      </c>
      <c r="V116" s="41">
        <v>-102</v>
      </c>
      <c r="W116" s="48">
        <v>9.4700000000000006</v>
      </c>
      <c r="X116" s="49">
        <v>104.4</v>
      </c>
      <c r="Y116" s="48">
        <v>4.93</v>
      </c>
      <c r="Z116" s="41" t="s">
        <v>103</v>
      </c>
      <c r="AB116" s="41" t="s">
        <v>103</v>
      </c>
      <c r="AC116" s="41" t="s">
        <v>103</v>
      </c>
      <c r="AD116" s="41" t="s">
        <v>103</v>
      </c>
      <c r="AE116" s="41" t="s">
        <v>103</v>
      </c>
      <c r="AF116" s="41" t="s">
        <v>103</v>
      </c>
      <c r="AG116" s="41" t="s">
        <v>103</v>
      </c>
      <c r="AH116" s="41" t="s">
        <v>103</v>
      </c>
      <c r="AI116" s="41" t="s">
        <v>103</v>
      </c>
      <c r="AJ116" s="41" t="s">
        <v>103</v>
      </c>
      <c r="AK116" s="41" t="s">
        <v>103</v>
      </c>
      <c r="AL116" s="41" t="s">
        <v>103</v>
      </c>
      <c r="AM116" s="41" t="s">
        <v>103</v>
      </c>
      <c r="AN116" s="41" t="s">
        <v>103</v>
      </c>
      <c r="AO116" s="41" t="s">
        <v>103</v>
      </c>
      <c r="AP116" s="50"/>
      <c r="AQ116" s="50"/>
      <c r="AR116" s="51"/>
    </row>
    <row r="117" spans="1:44" s="41" customFormat="1" x14ac:dyDescent="0.35">
      <c r="A117" s="16" t="s">
        <v>187</v>
      </c>
      <c r="B117" s="76" t="s">
        <v>155</v>
      </c>
      <c r="C117" s="41" t="s">
        <v>10</v>
      </c>
      <c r="D117" s="42">
        <v>44543</v>
      </c>
      <c r="E117" s="43">
        <v>69</v>
      </c>
      <c r="F117" s="82">
        <v>0.45833333333333331</v>
      </c>
      <c r="G117" s="41" t="s">
        <v>104</v>
      </c>
      <c r="H117" s="41" t="s">
        <v>8</v>
      </c>
      <c r="I117" s="45"/>
      <c r="J117" s="45"/>
      <c r="L117" s="46"/>
      <c r="M117" s="46"/>
      <c r="N117" s="46"/>
      <c r="R117" s="47">
        <v>120</v>
      </c>
      <c r="S117" s="41">
        <v>1.5</v>
      </c>
      <c r="T117" s="48">
        <v>8.41</v>
      </c>
      <c r="U117" s="49">
        <v>19.7</v>
      </c>
      <c r="V117" s="41">
        <v>-101</v>
      </c>
      <c r="W117" s="48">
        <v>9.58</v>
      </c>
      <c r="X117" s="49">
        <v>104.7</v>
      </c>
      <c r="Y117" s="48">
        <v>4.99</v>
      </c>
      <c r="Z117" s="41" t="s">
        <v>103</v>
      </c>
      <c r="AB117" s="41" t="s">
        <v>103</v>
      </c>
      <c r="AC117" s="41" t="s">
        <v>103</v>
      </c>
      <c r="AD117" s="41" t="s">
        <v>103</v>
      </c>
      <c r="AE117" s="41" t="s">
        <v>103</v>
      </c>
      <c r="AF117" s="41" t="s">
        <v>103</v>
      </c>
      <c r="AG117" s="41" t="s">
        <v>103</v>
      </c>
      <c r="AH117" s="41" t="s">
        <v>103</v>
      </c>
      <c r="AI117" s="41" t="s">
        <v>103</v>
      </c>
      <c r="AJ117" s="41" t="s">
        <v>103</v>
      </c>
      <c r="AK117" s="41" t="s">
        <v>103</v>
      </c>
      <c r="AL117" s="41" t="s">
        <v>103</v>
      </c>
      <c r="AM117" s="41" t="s">
        <v>103</v>
      </c>
      <c r="AN117" s="41" t="s">
        <v>103</v>
      </c>
      <c r="AO117" s="41" t="s">
        <v>103</v>
      </c>
      <c r="AP117" s="50"/>
      <c r="AQ117" s="50"/>
      <c r="AR117" s="51" t="s">
        <v>120</v>
      </c>
    </row>
    <row r="118" spans="1:44" s="28" customFormat="1" x14ac:dyDescent="0.35">
      <c r="A118" s="16" t="s">
        <v>187</v>
      </c>
      <c r="B118" s="76" t="s">
        <v>155</v>
      </c>
      <c r="C118" s="28" t="s">
        <v>7</v>
      </c>
      <c r="D118" s="29">
        <v>44545</v>
      </c>
      <c r="E118" s="30">
        <v>71</v>
      </c>
      <c r="F118" s="66">
        <v>0.45833333333333331</v>
      </c>
      <c r="G118" s="28" t="s">
        <v>104</v>
      </c>
      <c r="H118" s="28" t="s">
        <v>3</v>
      </c>
      <c r="I118" s="28" t="s">
        <v>2</v>
      </c>
      <c r="J118" s="28" t="s">
        <v>2</v>
      </c>
      <c r="K118" s="28" t="s">
        <v>12</v>
      </c>
      <c r="L118" s="28" t="s">
        <v>2</v>
      </c>
      <c r="M118" s="40"/>
      <c r="N118" s="40"/>
      <c r="R118" s="32">
        <v>120</v>
      </c>
      <c r="S118" s="28">
        <v>1.5</v>
      </c>
      <c r="T118" s="33">
        <v>8.42</v>
      </c>
      <c r="U118" s="34">
        <v>20.3</v>
      </c>
      <c r="V118" s="28">
        <v>-102</v>
      </c>
      <c r="W118" s="33">
        <v>9.48</v>
      </c>
      <c r="X118" s="34">
        <v>104.7</v>
      </c>
      <c r="Y118" s="33">
        <v>5.0199999999999996</v>
      </c>
      <c r="Z118" s="28" t="s">
        <v>26</v>
      </c>
      <c r="AA118" s="28" t="s">
        <v>26</v>
      </c>
      <c r="AB118" s="28">
        <v>44.3</v>
      </c>
      <c r="AC118" s="28" t="s">
        <v>27</v>
      </c>
      <c r="AD118" s="32">
        <v>0.1</v>
      </c>
      <c r="AE118" s="35">
        <v>106.4</v>
      </c>
      <c r="AF118" s="35">
        <v>3.0000000000000001E-3</v>
      </c>
      <c r="AG118" s="36">
        <v>103.8</v>
      </c>
      <c r="AH118" s="35">
        <v>0.84499999999999997</v>
      </c>
      <c r="AI118" s="35">
        <v>39.78</v>
      </c>
      <c r="AJ118" s="35">
        <v>0.41899999999999998</v>
      </c>
      <c r="AK118" s="36">
        <v>143.6</v>
      </c>
      <c r="AL118" s="35">
        <v>0.42599999999999999</v>
      </c>
      <c r="AM118" s="35">
        <v>44.51</v>
      </c>
      <c r="AN118" s="35">
        <v>7.8E-2</v>
      </c>
      <c r="AO118" s="37">
        <v>2.78348</v>
      </c>
      <c r="AP118" s="37"/>
      <c r="AQ118" s="37"/>
      <c r="AR118" s="38" t="s">
        <v>121</v>
      </c>
    </row>
    <row r="119" spans="1:44" s="4" customFormat="1" x14ac:dyDescent="0.35">
      <c r="A119" s="16" t="s">
        <v>187</v>
      </c>
      <c r="B119" s="75" t="s">
        <v>42</v>
      </c>
      <c r="C119" s="4" t="s">
        <v>7</v>
      </c>
      <c r="D119" s="5">
        <v>44545</v>
      </c>
      <c r="E119" s="6">
        <v>71</v>
      </c>
      <c r="F119" s="67">
        <v>0.48958333333333331</v>
      </c>
      <c r="G119" s="4" t="s">
        <v>104</v>
      </c>
      <c r="H119" s="4" t="s">
        <v>4</v>
      </c>
      <c r="I119" s="8" t="s">
        <v>11</v>
      </c>
      <c r="J119" s="8"/>
      <c r="K119" s="8" t="s">
        <v>11</v>
      </c>
      <c r="L119" s="4" t="s">
        <v>2</v>
      </c>
      <c r="M119" s="39"/>
      <c r="N119" s="39"/>
      <c r="O119" s="6">
        <v>500</v>
      </c>
      <c r="P119" s="6"/>
      <c r="R119" s="4">
        <v>120</v>
      </c>
      <c r="S119" s="4">
        <v>1.5</v>
      </c>
      <c r="T119" s="9">
        <v>8.39</v>
      </c>
      <c r="U119" s="10">
        <v>19.899999999999999</v>
      </c>
      <c r="V119" s="4">
        <v>-100</v>
      </c>
      <c r="W119" s="9">
        <v>9.4600000000000009</v>
      </c>
      <c r="X119" s="10">
        <v>103.7</v>
      </c>
      <c r="Y119" s="9">
        <v>4.93</v>
      </c>
      <c r="Z119" s="4">
        <v>0.13</v>
      </c>
      <c r="AA119" s="4">
        <f>ROUND(Z119,2-(1+INT(LOG10(ABS(Z119)))))</f>
        <v>0.13</v>
      </c>
      <c r="AB119" s="4">
        <v>40.799999999999997</v>
      </c>
      <c r="AC119" s="4">
        <v>0.01</v>
      </c>
      <c r="AD119" s="11">
        <v>0.14000000000000001</v>
      </c>
      <c r="AE119" s="12">
        <v>109.8</v>
      </c>
      <c r="AF119" s="12">
        <v>0.16300000000000001</v>
      </c>
      <c r="AG119" s="13" t="s">
        <v>103</v>
      </c>
      <c r="AH119" s="13" t="s">
        <v>103</v>
      </c>
      <c r="AI119" s="13" t="s">
        <v>103</v>
      </c>
      <c r="AJ119" s="13" t="s">
        <v>103</v>
      </c>
      <c r="AK119" s="13" t="s">
        <v>103</v>
      </c>
      <c r="AL119" s="13" t="s">
        <v>103</v>
      </c>
      <c r="AM119" s="13" t="s">
        <v>103</v>
      </c>
      <c r="AN119" s="13" t="s">
        <v>103</v>
      </c>
      <c r="AO119" s="14">
        <v>2.9978600000000002</v>
      </c>
      <c r="AP119" s="14"/>
      <c r="AQ119" s="14"/>
      <c r="AR119" s="15" t="s">
        <v>122</v>
      </c>
    </row>
    <row r="120" spans="1:44" x14ac:dyDescent="0.35">
      <c r="A120" s="16" t="s">
        <v>187</v>
      </c>
      <c r="B120" s="75" t="s">
        <v>42</v>
      </c>
      <c r="C120" s="16" t="s">
        <v>9</v>
      </c>
      <c r="D120" s="17">
        <v>44547</v>
      </c>
      <c r="E120" s="18">
        <v>73</v>
      </c>
      <c r="F120" s="65">
        <v>0.5</v>
      </c>
      <c r="G120" s="16" t="s">
        <v>104</v>
      </c>
      <c r="H120" s="16" t="s">
        <v>8</v>
      </c>
      <c r="I120" s="20"/>
      <c r="J120" s="20"/>
      <c r="M120" s="21"/>
      <c r="N120" s="21"/>
      <c r="O120" s="16"/>
      <c r="P120" s="16"/>
      <c r="R120" s="22">
        <v>110</v>
      </c>
      <c r="S120" s="16">
        <v>1.5</v>
      </c>
      <c r="T120" s="23">
        <v>8.49</v>
      </c>
      <c r="U120" s="24">
        <v>20.100000000000001</v>
      </c>
      <c r="V120" s="16">
        <v>-106</v>
      </c>
      <c r="W120" s="23">
        <v>9.57</v>
      </c>
      <c r="X120" s="24">
        <v>104.2</v>
      </c>
      <c r="Y120" s="23">
        <v>4.9800000000000004</v>
      </c>
      <c r="Z120" s="16" t="s">
        <v>103</v>
      </c>
      <c r="AB120" s="16" t="s">
        <v>103</v>
      </c>
      <c r="AC120" s="16" t="s">
        <v>103</v>
      </c>
      <c r="AD120" s="16" t="s">
        <v>103</v>
      </c>
      <c r="AE120" s="16" t="s">
        <v>103</v>
      </c>
      <c r="AF120" s="16" t="s">
        <v>103</v>
      </c>
      <c r="AG120" s="16" t="s">
        <v>103</v>
      </c>
      <c r="AH120" s="16" t="s">
        <v>103</v>
      </c>
      <c r="AI120" s="16" t="s">
        <v>103</v>
      </c>
      <c r="AJ120" s="16" t="s">
        <v>103</v>
      </c>
      <c r="AK120" s="16" t="s">
        <v>103</v>
      </c>
      <c r="AL120" s="16" t="s">
        <v>103</v>
      </c>
      <c r="AM120" s="16" t="s">
        <v>103</v>
      </c>
      <c r="AN120" s="16" t="s">
        <v>103</v>
      </c>
      <c r="AO120" s="16" t="s">
        <v>103</v>
      </c>
    </row>
    <row r="121" spans="1:44" x14ac:dyDescent="0.35">
      <c r="A121" s="16" t="s">
        <v>187</v>
      </c>
      <c r="B121" s="75" t="s">
        <v>42</v>
      </c>
      <c r="C121" s="16" t="s">
        <v>10</v>
      </c>
      <c r="D121" s="17">
        <v>44550</v>
      </c>
      <c r="E121" s="18">
        <v>76</v>
      </c>
      <c r="F121" s="65">
        <v>0.48958333333333331</v>
      </c>
      <c r="G121" s="16" t="s">
        <v>104</v>
      </c>
      <c r="H121" s="16" t="s">
        <v>8</v>
      </c>
      <c r="I121" s="20"/>
      <c r="J121" s="20"/>
      <c r="M121" s="21"/>
      <c r="N121" s="21"/>
      <c r="O121" s="16"/>
      <c r="P121" s="16"/>
      <c r="R121" s="22">
        <v>120</v>
      </c>
      <c r="S121" s="16">
        <v>1.5</v>
      </c>
      <c r="T121" s="23">
        <v>8.4600000000000009</v>
      </c>
      <c r="U121" s="24">
        <v>19.100000000000001</v>
      </c>
      <c r="V121" s="16">
        <v>-103</v>
      </c>
      <c r="W121" s="23">
        <v>9.7100000000000009</v>
      </c>
      <c r="X121" s="24">
        <v>104.6</v>
      </c>
      <c r="Y121" s="23">
        <v>5.07</v>
      </c>
      <c r="Z121" s="16" t="s">
        <v>103</v>
      </c>
      <c r="AB121" s="16" t="s">
        <v>103</v>
      </c>
      <c r="AC121" s="16" t="s">
        <v>103</v>
      </c>
      <c r="AD121" s="16" t="s">
        <v>103</v>
      </c>
      <c r="AE121" s="16" t="s">
        <v>103</v>
      </c>
      <c r="AF121" s="16" t="s">
        <v>103</v>
      </c>
      <c r="AG121" s="16" t="s">
        <v>103</v>
      </c>
      <c r="AH121" s="16" t="s">
        <v>103</v>
      </c>
      <c r="AI121" s="16" t="s">
        <v>103</v>
      </c>
      <c r="AJ121" s="16" t="s">
        <v>103</v>
      </c>
      <c r="AK121" s="16" t="s">
        <v>103</v>
      </c>
      <c r="AL121" s="16" t="s">
        <v>103</v>
      </c>
      <c r="AM121" s="16" t="s">
        <v>103</v>
      </c>
      <c r="AN121" s="16" t="s">
        <v>103</v>
      </c>
      <c r="AO121" s="16" t="s">
        <v>103</v>
      </c>
      <c r="AR121" s="26" t="s">
        <v>85</v>
      </c>
    </row>
    <row r="122" spans="1:44" s="28" customFormat="1" x14ac:dyDescent="0.35">
      <c r="A122" s="16" t="s">
        <v>187</v>
      </c>
      <c r="B122" s="75" t="s">
        <v>42</v>
      </c>
      <c r="C122" s="28" t="s">
        <v>7</v>
      </c>
      <c r="D122" s="29">
        <v>44552</v>
      </c>
      <c r="E122" s="30">
        <v>78</v>
      </c>
      <c r="F122" s="66">
        <v>0.46527777777777773</v>
      </c>
      <c r="G122" s="28" t="s">
        <v>104</v>
      </c>
      <c r="H122" s="28" t="s">
        <v>3</v>
      </c>
      <c r="I122" s="28" t="s">
        <v>2</v>
      </c>
      <c r="K122" s="28" t="s">
        <v>12</v>
      </c>
      <c r="L122" s="28" t="s">
        <v>2</v>
      </c>
      <c r="M122" s="40"/>
      <c r="N122" s="40"/>
      <c r="Q122" s="28">
        <v>1200</v>
      </c>
      <c r="R122" s="32" t="s">
        <v>48</v>
      </c>
      <c r="S122" s="28">
        <v>1.5</v>
      </c>
      <c r="T122" s="33">
        <v>8.4600000000000009</v>
      </c>
      <c r="U122" s="34">
        <v>17.8</v>
      </c>
      <c r="V122" s="28">
        <v>-103</v>
      </c>
      <c r="W122" s="33">
        <v>9.86</v>
      </c>
      <c r="X122" s="34">
        <v>103.8</v>
      </c>
      <c r="Y122" s="33">
        <v>5.14</v>
      </c>
      <c r="Z122" s="28" t="s">
        <v>26</v>
      </c>
      <c r="AA122" s="28" t="s">
        <v>26</v>
      </c>
      <c r="AB122" s="34">
        <v>47</v>
      </c>
      <c r="AC122" s="28" t="s">
        <v>27</v>
      </c>
      <c r="AD122" s="32">
        <v>0.19</v>
      </c>
      <c r="AE122" s="35">
        <v>109.9</v>
      </c>
      <c r="AF122" s="35">
        <v>0.624</v>
      </c>
      <c r="AG122" s="36" t="s">
        <v>103</v>
      </c>
      <c r="AH122" s="36" t="s">
        <v>103</v>
      </c>
      <c r="AI122" s="36" t="s">
        <v>103</v>
      </c>
      <c r="AJ122" s="36" t="s">
        <v>103</v>
      </c>
      <c r="AK122" s="36" t="s">
        <v>103</v>
      </c>
      <c r="AL122" s="36" t="s">
        <v>103</v>
      </c>
      <c r="AM122" s="36" t="s">
        <v>103</v>
      </c>
      <c r="AN122" s="36" t="s">
        <v>103</v>
      </c>
      <c r="AO122" s="37">
        <v>2.9780700000000002</v>
      </c>
      <c r="AP122" s="37"/>
      <c r="AQ122" s="37"/>
      <c r="AR122" s="38" t="s">
        <v>123</v>
      </c>
    </row>
    <row r="123" spans="1:44" s="4" customFormat="1" x14ac:dyDescent="0.35">
      <c r="A123" s="16" t="s">
        <v>187</v>
      </c>
      <c r="B123" s="78" t="s">
        <v>156</v>
      </c>
      <c r="C123" s="4" t="s">
        <v>7</v>
      </c>
      <c r="D123" s="5">
        <v>44552</v>
      </c>
      <c r="E123" s="6">
        <v>78</v>
      </c>
      <c r="F123" s="67">
        <v>0.55208333333333337</v>
      </c>
      <c r="G123" s="4" t="s">
        <v>104</v>
      </c>
      <c r="H123" s="4" t="s">
        <v>4</v>
      </c>
      <c r="I123" s="8" t="s">
        <v>11</v>
      </c>
      <c r="J123" s="8" t="s">
        <v>2</v>
      </c>
      <c r="K123" s="8" t="s">
        <v>11</v>
      </c>
      <c r="L123" s="39" t="s">
        <v>2</v>
      </c>
      <c r="M123" s="39"/>
      <c r="N123" s="39"/>
      <c r="O123" s="6">
        <v>1000</v>
      </c>
      <c r="P123" s="6"/>
      <c r="Q123" s="4">
        <v>2000</v>
      </c>
      <c r="R123" s="4">
        <v>120</v>
      </c>
      <c r="S123" s="4">
        <v>1.5</v>
      </c>
      <c r="T123" s="9">
        <v>8.41</v>
      </c>
      <c r="U123" s="10">
        <v>17.5</v>
      </c>
      <c r="V123" s="4">
        <v>-100</v>
      </c>
      <c r="W123" s="9">
        <v>9.8800000000000008</v>
      </c>
      <c r="X123" s="10">
        <v>103.4</v>
      </c>
      <c r="Y123" s="9">
        <v>4.97</v>
      </c>
      <c r="Z123" s="4">
        <v>0.24</v>
      </c>
      <c r="AA123" s="4">
        <f>ROUND(Z123,2-(1+INT(LOG10(ABS(Z123)))))</f>
        <v>0.24</v>
      </c>
      <c r="AB123" s="4">
        <v>43.1</v>
      </c>
      <c r="AC123" s="4">
        <v>0.02</v>
      </c>
      <c r="AD123" s="11">
        <v>0.25</v>
      </c>
      <c r="AE123" s="12">
        <v>123.2</v>
      </c>
      <c r="AF123" s="12">
        <v>0.36399999999999999</v>
      </c>
      <c r="AG123" s="13">
        <v>125.2</v>
      </c>
      <c r="AH123" s="12">
        <v>1.43</v>
      </c>
      <c r="AI123" s="12">
        <v>69.099999999999994</v>
      </c>
      <c r="AJ123" s="12">
        <v>1.74</v>
      </c>
      <c r="AK123" s="13">
        <v>194.3</v>
      </c>
      <c r="AL123" s="12">
        <v>3.16</v>
      </c>
      <c r="AM123" s="12">
        <v>43.52</v>
      </c>
      <c r="AN123" s="12">
        <v>0.877</v>
      </c>
      <c r="AO123" s="14">
        <v>3.2791999999999999</v>
      </c>
      <c r="AP123" s="14"/>
      <c r="AQ123" s="14"/>
      <c r="AR123" s="15" t="s">
        <v>124</v>
      </c>
    </row>
    <row r="124" spans="1:44" s="41" customFormat="1" x14ac:dyDescent="0.35">
      <c r="A124" s="16" t="s">
        <v>187</v>
      </c>
      <c r="B124" s="78" t="s">
        <v>156</v>
      </c>
      <c r="C124" s="41" t="s">
        <v>7</v>
      </c>
      <c r="D124" s="42">
        <v>44559</v>
      </c>
      <c r="E124" s="43">
        <v>85</v>
      </c>
      <c r="F124" s="82">
        <v>0.48958333333333331</v>
      </c>
      <c r="G124" s="41" t="s">
        <v>104</v>
      </c>
      <c r="H124" s="41" t="s">
        <v>8</v>
      </c>
      <c r="I124" s="45"/>
      <c r="J124" s="45"/>
      <c r="L124" s="46"/>
      <c r="M124" s="46"/>
      <c r="N124" s="46"/>
      <c r="Q124" s="41" t="s">
        <v>125</v>
      </c>
      <c r="R124" s="47">
        <v>120</v>
      </c>
      <c r="S124" s="41">
        <v>1.5</v>
      </c>
      <c r="T124" s="48">
        <v>8.4600000000000009</v>
      </c>
      <c r="U124" s="49">
        <v>15.2</v>
      </c>
      <c r="V124" s="41">
        <v>-102</v>
      </c>
      <c r="W124" s="48">
        <v>10.199999999999999</v>
      </c>
      <c r="X124" s="49">
        <v>103.98</v>
      </c>
      <c r="Y124" s="48">
        <v>5.16</v>
      </c>
      <c r="Z124" s="41" t="s">
        <v>103</v>
      </c>
      <c r="AB124" s="41" t="s">
        <v>103</v>
      </c>
      <c r="AC124" s="41" t="s">
        <v>103</v>
      </c>
      <c r="AD124" s="41" t="s">
        <v>103</v>
      </c>
      <c r="AE124" s="41" t="s">
        <v>103</v>
      </c>
      <c r="AF124" s="41" t="s">
        <v>103</v>
      </c>
      <c r="AG124" s="41" t="s">
        <v>103</v>
      </c>
      <c r="AH124" s="41" t="s">
        <v>103</v>
      </c>
      <c r="AI124" s="41" t="s">
        <v>103</v>
      </c>
      <c r="AJ124" s="41" t="s">
        <v>103</v>
      </c>
      <c r="AK124" s="41" t="s">
        <v>103</v>
      </c>
      <c r="AL124" s="41" t="s">
        <v>103</v>
      </c>
      <c r="AM124" s="41" t="s">
        <v>103</v>
      </c>
      <c r="AN124" s="41" t="s">
        <v>103</v>
      </c>
      <c r="AO124" s="41" t="s">
        <v>103</v>
      </c>
      <c r="AP124" s="50"/>
      <c r="AQ124" s="50"/>
      <c r="AR124" s="51" t="s">
        <v>126</v>
      </c>
    </row>
    <row r="125" spans="1:44" s="41" customFormat="1" x14ac:dyDescent="0.35">
      <c r="A125" s="16" t="s">
        <v>187</v>
      </c>
      <c r="B125" s="78" t="s">
        <v>156</v>
      </c>
      <c r="C125" s="41" t="s">
        <v>10</v>
      </c>
      <c r="D125" s="42">
        <v>44564</v>
      </c>
      <c r="E125" s="43">
        <f>D125-D124+E124</f>
        <v>90</v>
      </c>
      <c r="F125" s="82">
        <v>0.5</v>
      </c>
      <c r="G125" s="41" t="s">
        <v>104</v>
      </c>
      <c r="H125" s="41" t="s">
        <v>8</v>
      </c>
      <c r="I125" s="45"/>
      <c r="J125" s="45"/>
      <c r="L125" s="46"/>
      <c r="M125" s="46"/>
      <c r="N125" s="46"/>
      <c r="Q125" s="41">
        <v>1500</v>
      </c>
      <c r="R125" s="47">
        <v>120</v>
      </c>
      <c r="S125" s="41">
        <v>1.5</v>
      </c>
      <c r="T125" s="48">
        <v>8.5</v>
      </c>
      <c r="U125" s="49">
        <v>18.5</v>
      </c>
      <c r="V125" s="41">
        <v>-106</v>
      </c>
      <c r="W125" s="48">
        <v>9.6</v>
      </c>
      <c r="X125" s="49">
        <v>104.7</v>
      </c>
      <c r="Y125" s="48">
        <v>5.17</v>
      </c>
      <c r="Z125" s="41" t="s">
        <v>103</v>
      </c>
      <c r="AB125" s="41" t="s">
        <v>103</v>
      </c>
      <c r="AC125" s="41" t="s">
        <v>103</v>
      </c>
      <c r="AD125" s="41" t="s">
        <v>103</v>
      </c>
      <c r="AE125" s="41" t="s">
        <v>103</v>
      </c>
      <c r="AF125" s="41" t="s">
        <v>103</v>
      </c>
      <c r="AG125" s="41" t="s">
        <v>103</v>
      </c>
      <c r="AH125" s="41" t="s">
        <v>103</v>
      </c>
      <c r="AI125" s="41" t="s">
        <v>103</v>
      </c>
      <c r="AJ125" s="41" t="s">
        <v>103</v>
      </c>
      <c r="AK125" s="41" t="s">
        <v>103</v>
      </c>
      <c r="AL125" s="41" t="s">
        <v>103</v>
      </c>
      <c r="AM125" s="41" t="s">
        <v>103</v>
      </c>
      <c r="AN125" s="41" t="s">
        <v>103</v>
      </c>
      <c r="AO125" s="41" t="s">
        <v>103</v>
      </c>
      <c r="AP125" s="50"/>
      <c r="AQ125" s="50"/>
      <c r="AR125" s="51" t="s">
        <v>127</v>
      </c>
    </row>
    <row r="126" spans="1:44" s="28" customFormat="1" x14ac:dyDescent="0.35">
      <c r="A126" s="16" t="s">
        <v>187</v>
      </c>
      <c r="B126" s="78" t="s">
        <v>156</v>
      </c>
      <c r="C126" s="28" t="s">
        <v>7</v>
      </c>
      <c r="D126" s="29">
        <v>44566</v>
      </c>
      <c r="E126" s="30">
        <v>92</v>
      </c>
      <c r="F126" s="66">
        <v>0.45833333333333331</v>
      </c>
      <c r="G126" s="28" t="s">
        <v>104</v>
      </c>
      <c r="H126" s="28" t="s">
        <v>3</v>
      </c>
      <c r="I126" s="28" t="s">
        <v>2</v>
      </c>
      <c r="J126" s="28" t="s">
        <v>2</v>
      </c>
      <c r="K126" s="28" t="s">
        <v>12</v>
      </c>
      <c r="L126" s="28" t="s">
        <v>2</v>
      </c>
      <c r="M126" s="40" t="s">
        <v>2</v>
      </c>
      <c r="N126" s="40" t="s">
        <v>2</v>
      </c>
      <c r="Q126" s="28">
        <v>1400</v>
      </c>
      <c r="R126" s="32" t="s">
        <v>48</v>
      </c>
      <c r="S126" s="28">
        <v>1.5</v>
      </c>
      <c r="T126" s="33">
        <v>8.51</v>
      </c>
      <c r="U126" s="34">
        <v>18.2</v>
      </c>
      <c r="V126" s="28">
        <v>-106</v>
      </c>
      <c r="W126" s="33">
        <v>9.56</v>
      </c>
      <c r="X126" s="34">
        <v>104.7</v>
      </c>
      <c r="Y126" s="33">
        <v>5.22</v>
      </c>
      <c r="Z126" s="28" t="s">
        <v>26</v>
      </c>
      <c r="AA126" s="28" t="s">
        <v>26</v>
      </c>
      <c r="AB126" s="28">
        <v>44.8</v>
      </c>
      <c r="AC126" s="28">
        <v>0.01</v>
      </c>
      <c r="AD126" s="32">
        <v>0.11</v>
      </c>
      <c r="AE126" s="35">
        <v>111.6</v>
      </c>
      <c r="AF126" s="35">
        <v>0.23799999999999999</v>
      </c>
      <c r="AG126" s="36">
        <v>116</v>
      </c>
      <c r="AH126" s="35">
        <v>0.82399999999999995</v>
      </c>
      <c r="AI126" s="35">
        <v>48.96</v>
      </c>
      <c r="AJ126" s="35">
        <v>0.43099999999999999</v>
      </c>
      <c r="AK126" s="36">
        <v>165</v>
      </c>
      <c r="AL126" s="35">
        <v>0.39300000000000002</v>
      </c>
      <c r="AM126" s="35">
        <v>47.36</v>
      </c>
      <c r="AN126" s="35">
        <v>0.39700000000000002</v>
      </c>
      <c r="AO126" s="37">
        <v>3.08039</v>
      </c>
      <c r="AP126" s="37"/>
      <c r="AQ126" s="37"/>
      <c r="AR126" s="38" t="s">
        <v>128</v>
      </c>
    </row>
    <row r="127" spans="1:44" s="4" customFormat="1" x14ac:dyDescent="0.35">
      <c r="A127" s="16" t="s">
        <v>187</v>
      </c>
      <c r="B127" s="75" t="s">
        <v>43</v>
      </c>
      <c r="C127" s="4" t="s">
        <v>7</v>
      </c>
      <c r="D127" s="5">
        <v>44566</v>
      </c>
      <c r="E127" s="6">
        <v>92</v>
      </c>
      <c r="F127" s="67">
        <v>0.51736111111111105</v>
      </c>
      <c r="G127" s="4" t="s">
        <v>104</v>
      </c>
      <c r="H127" s="4" t="s">
        <v>4</v>
      </c>
      <c r="I127" s="8" t="s">
        <v>11</v>
      </c>
      <c r="J127" s="8"/>
      <c r="K127" s="8" t="s">
        <v>11</v>
      </c>
      <c r="L127" s="4" t="s">
        <v>2</v>
      </c>
      <c r="M127" s="39"/>
      <c r="N127" s="39"/>
      <c r="O127" s="6">
        <v>500</v>
      </c>
      <c r="P127" s="6"/>
      <c r="Q127" s="4">
        <v>1650</v>
      </c>
      <c r="R127" s="4">
        <v>120</v>
      </c>
      <c r="S127" s="4">
        <v>1.5</v>
      </c>
      <c r="T127" s="9">
        <v>8.44</v>
      </c>
      <c r="U127" s="10">
        <v>18</v>
      </c>
      <c r="V127" s="4">
        <v>-102</v>
      </c>
      <c r="W127" s="9">
        <v>9.5399999999999991</v>
      </c>
      <c r="X127" s="10">
        <v>104.1</v>
      </c>
      <c r="Y127" s="9">
        <v>5.12</v>
      </c>
      <c r="Z127" s="4">
        <v>0.15</v>
      </c>
      <c r="AA127" s="4">
        <f>ROUND(Z127,2-(1+INT(LOG10(ABS(Z127)))))</f>
        <v>0.15</v>
      </c>
      <c r="AB127" s="4">
        <v>42.9</v>
      </c>
      <c r="AC127" s="4">
        <v>0.03</v>
      </c>
      <c r="AD127" s="11">
        <v>0.16</v>
      </c>
      <c r="AE127" s="12">
        <v>125.2</v>
      </c>
      <c r="AF127" s="12">
        <v>1.69</v>
      </c>
      <c r="AG127" s="13" t="s">
        <v>103</v>
      </c>
      <c r="AH127" s="13" t="s">
        <v>103</v>
      </c>
      <c r="AI127" s="13" t="s">
        <v>103</v>
      </c>
      <c r="AJ127" s="13" t="s">
        <v>103</v>
      </c>
      <c r="AK127" s="13" t="s">
        <v>103</v>
      </c>
      <c r="AL127" s="13" t="s">
        <v>103</v>
      </c>
      <c r="AM127" s="13" t="s">
        <v>103</v>
      </c>
      <c r="AN127" s="13" t="s">
        <v>103</v>
      </c>
      <c r="AO127" s="14">
        <v>3.4285600000000001</v>
      </c>
      <c r="AP127" s="14"/>
      <c r="AQ127" s="14"/>
      <c r="AR127" s="15" t="s">
        <v>129</v>
      </c>
    </row>
    <row r="128" spans="1:44" x14ac:dyDescent="0.35">
      <c r="A128" s="16" t="s">
        <v>187</v>
      </c>
      <c r="B128" s="75" t="s">
        <v>43</v>
      </c>
      <c r="C128" s="16" t="s">
        <v>9</v>
      </c>
      <c r="D128" s="17">
        <v>44568</v>
      </c>
      <c r="E128" s="18">
        <v>94</v>
      </c>
      <c r="F128" s="65">
        <v>0.50347222222222221</v>
      </c>
      <c r="G128" s="16" t="s">
        <v>104</v>
      </c>
      <c r="H128" s="16" t="s">
        <v>8</v>
      </c>
      <c r="I128" s="20"/>
      <c r="J128" s="20"/>
      <c r="M128" s="21"/>
      <c r="N128" s="21"/>
      <c r="O128" s="16"/>
      <c r="P128" s="16"/>
      <c r="Q128" s="16">
        <v>1600</v>
      </c>
      <c r="R128" s="22">
        <v>120</v>
      </c>
      <c r="S128" s="16">
        <v>1.5</v>
      </c>
      <c r="T128" s="23">
        <v>8.6199999999999992</v>
      </c>
      <c r="U128" s="24">
        <v>17.899999999999999</v>
      </c>
      <c r="V128" s="16">
        <v>-108</v>
      </c>
      <c r="W128" s="23">
        <v>9.73</v>
      </c>
      <c r="X128" s="24">
        <v>104.4</v>
      </c>
      <c r="Y128" s="23">
        <v>5.09</v>
      </c>
      <c r="Z128" s="16" t="s">
        <v>103</v>
      </c>
      <c r="AB128" s="16" t="s">
        <v>103</v>
      </c>
      <c r="AC128" s="16" t="s">
        <v>103</v>
      </c>
      <c r="AD128" s="16" t="s">
        <v>103</v>
      </c>
      <c r="AE128" s="16" t="s">
        <v>103</v>
      </c>
      <c r="AF128" s="16" t="s">
        <v>103</v>
      </c>
      <c r="AG128" s="16" t="s">
        <v>103</v>
      </c>
      <c r="AH128" s="16" t="s">
        <v>103</v>
      </c>
      <c r="AI128" s="16" t="s">
        <v>103</v>
      </c>
      <c r="AJ128" s="16" t="s">
        <v>103</v>
      </c>
      <c r="AK128" s="16" t="s">
        <v>103</v>
      </c>
      <c r="AL128" s="16" t="s">
        <v>103</v>
      </c>
      <c r="AM128" s="16" t="s">
        <v>103</v>
      </c>
      <c r="AN128" s="16" t="s">
        <v>103</v>
      </c>
      <c r="AO128" s="16" t="s">
        <v>103</v>
      </c>
    </row>
    <row r="129" spans="1:44" x14ac:dyDescent="0.35">
      <c r="A129" s="16" t="s">
        <v>187</v>
      </c>
      <c r="B129" s="75" t="s">
        <v>43</v>
      </c>
      <c r="C129" s="16" t="s">
        <v>10</v>
      </c>
      <c r="D129" s="17">
        <v>44571</v>
      </c>
      <c r="E129" s="18">
        <v>97</v>
      </c>
      <c r="F129" s="65">
        <v>0.47222222222222227</v>
      </c>
      <c r="G129" s="16" t="s">
        <v>104</v>
      </c>
      <c r="H129" s="16" t="s">
        <v>8</v>
      </c>
      <c r="I129" s="27"/>
      <c r="J129" s="27"/>
      <c r="M129" s="21"/>
      <c r="N129" s="21"/>
      <c r="Q129" s="16" t="s">
        <v>130</v>
      </c>
      <c r="R129" s="16">
        <v>120</v>
      </c>
      <c r="S129" s="16">
        <v>1.5</v>
      </c>
      <c r="T129" s="23">
        <v>8.5399999999999991</v>
      </c>
      <c r="U129" s="24">
        <v>17.399999999999999</v>
      </c>
      <c r="V129" s="16">
        <v>-103</v>
      </c>
      <c r="W129" s="23">
        <v>9.94</v>
      </c>
      <c r="X129" s="24">
        <v>104.5</v>
      </c>
      <c r="Y129" s="23">
        <v>5.26</v>
      </c>
      <c r="Z129" s="16" t="s">
        <v>103</v>
      </c>
      <c r="AB129" s="16" t="s">
        <v>103</v>
      </c>
      <c r="AC129" s="16" t="s">
        <v>103</v>
      </c>
      <c r="AD129" s="16" t="s">
        <v>103</v>
      </c>
      <c r="AE129" s="16" t="s">
        <v>103</v>
      </c>
      <c r="AF129" s="16" t="s">
        <v>103</v>
      </c>
      <c r="AG129" s="16" t="s">
        <v>103</v>
      </c>
      <c r="AH129" s="16" t="s">
        <v>103</v>
      </c>
      <c r="AI129" s="16" t="s">
        <v>103</v>
      </c>
      <c r="AJ129" s="16" t="s">
        <v>103</v>
      </c>
      <c r="AK129" s="16" t="s">
        <v>103</v>
      </c>
      <c r="AL129" s="16" t="s">
        <v>103</v>
      </c>
      <c r="AM129" s="16" t="s">
        <v>103</v>
      </c>
      <c r="AN129" s="16" t="s">
        <v>103</v>
      </c>
      <c r="AO129" s="16" t="s">
        <v>103</v>
      </c>
      <c r="AR129" s="26" t="s">
        <v>131</v>
      </c>
    </row>
    <row r="130" spans="1:44" s="28" customFormat="1" x14ac:dyDescent="0.35">
      <c r="A130" s="16" t="s">
        <v>187</v>
      </c>
      <c r="B130" s="75" t="s">
        <v>43</v>
      </c>
      <c r="C130" s="28" t="s">
        <v>7</v>
      </c>
      <c r="D130" s="29">
        <v>44573</v>
      </c>
      <c r="E130" s="30">
        <f>D130-D127+E127</f>
        <v>99</v>
      </c>
      <c r="F130" s="66">
        <v>0.50347222222222221</v>
      </c>
      <c r="G130" s="28" t="s">
        <v>104</v>
      </c>
      <c r="H130" s="28" t="s">
        <v>3</v>
      </c>
      <c r="I130" s="28" t="s">
        <v>2</v>
      </c>
      <c r="K130" s="28" t="s">
        <v>12</v>
      </c>
      <c r="L130" s="28" t="s">
        <v>2</v>
      </c>
      <c r="M130" s="40"/>
      <c r="N130" s="40"/>
      <c r="Q130" s="28">
        <v>1450</v>
      </c>
      <c r="R130" s="32">
        <v>120</v>
      </c>
      <c r="S130" s="28">
        <v>1.5</v>
      </c>
      <c r="T130" s="33">
        <v>8.5399999999999991</v>
      </c>
      <c r="U130" s="34">
        <v>18</v>
      </c>
      <c r="V130" s="28">
        <v>-103</v>
      </c>
      <c r="W130" s="33">
        <v>9.9700000000000006</v>
      </c>
      <c r="X130" s="34">
        <v>104.2</v>
      </c>
      <c r="Y130" s="33">
        <v>5.29</v>
      </c>
      <c r="Z130" s="28" t="s">
        <v>26</v>
      </c>
      <c r="AA130" s="28" t="s">
        <v>26</v>
      </c>
      <c r="AB130" s="28">
        <v>44.2</v>
      </c>
      <c r="AC130" s="28" t="s">
        <v>27</v>
      </c>
      <c r="AD130" s="32">
        <v>0.11</v>
      </c>
      <c r="AE130" s="35">
        <v>116.6</v>
      </c>
      <c r="AF130" s="35">
        <v>0.39600000000000002</v>
      </c>
      <c r="AG130" s="36" t="s">
        <v>103</v>
      </c>
      <c r="AH130" s="36" t="s">
        <v>103</v>
      </c>
      <c r="AI130" s="36" t="s">
        <v>103</v>
      </c>
      <c r="AJ130" s="36" t="s">
        <v>103</v>
      </c>
      <c r="AK130" s="36" t="s">
        <v>103</v>
      </c>
      <c r="AL130" s="36" t="s">
        <v>103</v>
      </c>
      <c r="AM130" s="36" t="s">
        <v>103</v>
      </c>
      <c r="AN130" s="36" t="s">
        <v>103</v>
      </c>
      <c r="AO130" s="37">
        <v>3.0238100000000001</v>
      </c>
      <c r="AP130" s="37"/>
      <c r="AQ130" s="37"/>
      <c r="AR130" s="38"/>
    </row>
    <row r="131" spans="1:44" s="4" customFormat="1" x14ac:dyDescent="0.35">
      <c r="A131" s="16" t="s">
        <v>187</v>
      </c>
      <c r="B131" s="75" t="s">
        <v>44</v>
      </c>
      <c r="C131" s="4" t="s">
        <v>7</v>
      </c>
      <c r="D131" s="5">
        <v>44573</v>
      </c>
      <c r="E131" s="6">
        <f>D131-D130+E130</f>
        <v>99</v>
      </c>
      <c r="F131" s="67">
        <v>0.53472222222222221</v>
      </c>
      <c r="G131" s="4" t="s">
        <v>104</v>
      </c>
      <c r="H131" s="4" t="s">
        <v>4</v>
      </c>
      <c r="I131" s="8" t="s">
        <v>11</v>
      </c>
      <c r="J131" s="8"/>
      <c r="K131" s="8" t="s">
        <v>11</v>
      </c>
      <c r="L131" s="4" t="s">
        <v>2</v>
      </c>
      <c r="M131" s="39"/>
      <c r="N131" s="39"/>
      <c r="O131" s="6">
        <v>500</v>
      </c>
      <c r="P131" s="6"/>
      <c r="Q131" s="4">
        <v>1750</v>
      </c>
      <c r="R131" s="4">
        <v>120</v>
      </c>
      <c r="S131" s="4">
        <v>1.5</v>
      </c>
      <c r="T131" s="9">
        <v>8.52</v>
      </c>
      <c r="U131" s="10">
        <v>17.8</v>
      </c>
      <c r="V131" s="4">
        <v>-102</v>
      </c>
      <c r="W131" s="9">
        <v>9.93</v>
      </c>
      <c r="X131" s="10">
        <v>103.5</v>
      </c>
      <c r="Y131" s="9">
        <v>5.18</v>
      </c>
      <c r="Z131" s="4">
        <v>0.11</v>
      </c>
      <c r="AA131" s="4">
        <f>ROUND(Z131,2-(1+INT(LOG10(ABS(Z131)))))</f>
        <v>0.11</v>
      </c>
      <c r="AB131" s="4">
        <v>42.2</v>
      </c>
      <c r="AC131" s="4" t="s">
        <v>27</v>
      </c>
      <c r="AD131" s="11">
        <v>0.13</v>
      </c>
      <c r="AE131" s="12">
        <v>123</v>
      </c>
      <c r="AF131" s="12">
        <v>0.28899999999999998</v>
      </c>
      <c r="AG131" s="13" t="s">
        <v>103</v>
      </c>
      <c r="AH131" s="13" t="s">
        <v>103</v>
      </c>
      <c r="AI131" s="13" t="s">
        <v>103</v>
      </c>
      <c r="AJ131" s="13" t="s">
        <v>103</v>
      </c>
      <c r="AK131" s="13" t="s">
        <v>103</v>
      </c>
      <c r="AL131" s="13" t="s">
        <v>103</v>
      </c>
      <c r="AM131" s="13" t="s">
        <v>103</v>
      </c>
      <c r="AN131" s="13" t="s">
        <v>103</v>
      </c>
      <c r="AO131" s="14">
        <v>3.37622</v>
      </c>
      <c r="AP131" s="14"/>
      <c r="AQ131" s="14"/>
      <c r="AR131" s="15" t="s">
        <v>132</v>
      </c>
    </row>
    <row r="132" spans="1:44" x14ac:dyDescent="0.35">
      <c r="A132" s="16" t="s">
        <v>187</v>
      </c>
      <c r="B132" s="75" t="s">
        <v>44</v>
      </c>
      <c r="C132" s="16" t="s">
        <v>9</v>
      </c>
      <c r="D132" s="17">
        <v>44575</v>
      </c>
      <c r="E132" s="18">
        <v>101</v>
      </c>
      <c r="F132" s="65">
        <v>0.50347222222222221</v>
      </c>
      <c r="G132" s="16" t="s">
        <v>104</v>
      </c>
      <c r="H132" s="16" t="s">
        <v>8</v>
      </c>
      <c r="I132" s="20"/>
      <c r="J132" s="20"/>
      <c r="M132" s="21"/>
      <c r="N132" s="21"/>
      <c r="O132" s="16"/>
      <c r="P132" s="16"/>
      <c r="Q132" s="16">
        <v>1650</v>
      </c>
      <c r="R132" s="22">
        <v>120</v>
      </c>
      <c r="S132" s="16">
        <v>1.5</v>
      </c>
      <c r="T132" s="23">
        <v>8.6</v>
      </c>
      <c r="U132" s="24">
        <v>18.600000000000001</v>
      </c>
      <c r="V132" s="16">
        <v>-107</v>
      </c>
      <c r="W132" s="23">
        <v>9.81</v>
      </c>
      <c r="X132" s="24">
        <v>104.6</v>
      </c>
      <c r="Y132" s="23">
        <v>5.23</v>
      </c>
      <c r="Z132" s="16" t="s">
        <v>2</v>
      </c>
      <c r="AB132" s="16" t="s">
        <v>2</v>
      </c>
      <c r="AC132" s="16" t="s">
        <v>2</v>
      </c>
      <c r="AD132" s="22" t="s">
        <v>2</v>
      </c>
      <c r="AE132" s="73" t="s">
        <v>2</v>
      </c>
      <c r="AF132" s="73" t="s">
        <v>2</v>
      </c>
      <c r="AG132" s="74" t="s">
        <v>2</v>
      </c>
      <c r="AH132" s="73" t="s">
        <v>2</v>
      </c>
      <c r="AI132" s="73" t="s">
        <v>2</v>
      </c>
      <c r="AJ132" s="73" t="s">
        <v>2</v>
      </c>
      <c r="AK132" s="74" t="s">
        <v>2</v>
      </c>
      <c r="AL132" s="73" t="s">
        <v>2</v>
      </c>
      <c r="AM132" s="73" t="s">
        <v>2</v>
      </c>
      <c r="AN132" s="73" t="s">
        <v>2</v>
      </c>
      <c r="AO132" s="25" t="s">
        <v>2</v>
      </c>
      <c r="AR132" s="26" t="s">
        <v>133</v>
      </c>
    </row>
    <row r="133" spans="1:44" x14ac:dyDescent="0.35">
      <c r="A133" s="16" t="s">
        <v>187</v>
      </c>
      <c r="B133" s="75" t="s">
        <v>44</v>
      </c>
      <c r="C133" s="16" t="s">
        <v>10</v>
      </c>
      <c r="D133" s="17">
        <v>44578</v>
      </c>
      <c r="E133" s="18">
        <v>104</v>
      </c>
      <c r="F133" s="65">
        <v>0.48958333333333331</v>
      </c>
      <c r="G133" s="16" t="s">
        <v>104</v>
      </c>
      <c r="H133" s="16" t="s">
        <v>8</v>
      </c>
      <c r="I133" s="27"/>
      <c r="J133" s="27"/>
      <c r="M133" s="21"/>
      <c r="N133" s="21"/>
      <c r="Q133" s="16" t="s">
        <v>134</v>
      </c>
      <c r="R133" s="16">
        <v>120</v>
      </c>
      <c r="S133" s="16">
        <v>1.5</v>
      </c>
      <c r="T133" s="23">
        <v>8.6199999999999992</v>
      </c>
      <c r="U133" s="24">
        <v>18.100000000000001</v>
      </c>
      <c r="V133" s="16">
        <v>-107</v>
      </c>
      <c r="W133" s="23">
        <v>9.81</v>
      </c>
      <c r="X133" s="24">
        <v>104.2</v>
      </c>
      <c r="Y133" s="23">
        <v>5.3</v>
      </c>
      <c r="Z133" s="16" t="s">
        <v>2</v>
      </c>
      <c r="AB133" s="16" t="s">
        <v>2</v>
      </c>
      <c r="AC133" s="16" t="s">
        <v>2</v>
      </c>
      <c r="AD133" s="22" t="s">
        <v>2</v>
      </c>
      <c r="AE133" s="73" t="s">
        <v>2</v>
      </c>
      <c r="AF133" s="73" t="s">
        <v>2</v>
      </c>
      <c r="AG133" s="74" t="s">
        <v>2</v>
      </c>
      <c r="AH133" s="73" t="s">
        <v>2</v>
      </c>
      <c r="AI133" s="73" t="s">
        <v>2</v>
      </c>
      <c r="AJ133" s="73" t="s">
        <v>2</v>
      </c>
      <c r="AK133" s="74" t="s">
        <v>2</v>
      </c>
      <c r="AL133" s="73" t="s">
        <v>2</v>
      </c>
      <c r="AM133" s="73" t="s">
        <v>2</v>
      </c>
      <c r="AN133" s="73" t="s">
        <v>2</v>
      </c>
      <c r="AO133" s="25" t="s">
        <v>2</v>
      </c>
    </row>
    <row r="134" spans="1:44" s="28" customFormat="1" x14ac:dyDescent="0.35">
      <c r="A134" s="16" t="s">
        <v>187</v>
      </c>
      <c r="B134" s="75" t="s">
        <v>44</v>
      </c>
      <c r="C134" s="28" t="s">
        <v>7</v>
      </c>
      <c r="D134" s="29">
        <v>44580</v>
      </c>
      <c r="E134" s="30">
        <f>D134-D131+E131</f>
        <v>106</v>
      </c>
      <c r="F134" s="66">
        <v>0.49305555555555558</v>
      </c>
      <c r="G134" s="28" t="s">
        <v>104</v>
      </c>
      <c r="H134" s="28" t="s">
        <v>3</v>
      </c>
      <c r="I134" s="28" t="s">
        <v>2</v>
      </c>
      <c r="K134" s="28" t="s">
        <v>12</v>
      </c>
      <c r="L134" s="28" t="s">
        <v>2</v>
      </c>
      <c r="M134" s="40"/>
      <c r="N134" s="40"/>
      <c r="P134" s="28">
        <v>70</v>
      </c>
      <c r="Q134" s="28">
        <v>1350</v>
      </c>
      <c r="R134" s="32">
        <v>120</v>
      </c>
      <c r="S134" s="28">
        <v>1.5</v>
      </c>
      <c r="T134" s="33">
        <v>8.6</v>
      </c>
      <c r="U134" s="34">
        <v>18.399999999999999</v>
      </c>
      <c r="V134" s="28">
        <v>-107</v>
      </c>
      <c r="W134" s="33">
        <v>9.73</v>
      </c>
      <c r="X134" s="34">
        <v>104.1</v>
      </c>
      <c r="Y134" s="33">
        <v>5.34</v>
      </c>
      <c r="Z134" s="28" t="s">
        <v>26</v>
      </c>
      <c r="AA134" s="28" t="s">
        <v>26</v>
      </c>
      <c r="AB134" s="28">
        <v>43.3</v>
      </c>
      <c r="AC134" s="28">
        <v>0.01</v>
      </c>
      <c r="AD134" s="32">
        <v>0.11</v>
      </c>
      <c r="AE134" s="35">
        <v>128.30000000000001</v>
      </c>
      <c r="AF134" s="35">
        <v>0.38</v>
      </c>
      <c r="AG134" s="36" t="s">
        <v>103</v>
      </c>
      <c r="AH134" s="36" t="s">
        <v>103</v>
      </c>
      <c r="AI134" s="36" t="s">
        <v>103</v>
      </c>
      <c r="AJ134" s="36" t="s">
        <v>103</v>
      </c>
      <c r="AK134" s="36" t="s">
        <v>103</v>
      </c>
      <c r="AL134" s="36" t="s">
        <v>103</v>
      </c>
      <c r="AM134" s="36" t="s">
        <v>103</v>
      </c>
      <c r="AN134" s="36" t="s">
        <v>103</v>
      </c>
      <c r="AO134" s="37">
        <v>3.2414499999999999</v>
      </c>
      <c r="AP134" s="37"/>
      <c r="AQ134" s="37"/>
      <c r="AR134" s="38"/>
    </row>
    <row r="135" spans="1:44" s="4" customFormat="1" x14ac:dyDescent="0.35">
      <c r="A135" s="16" t="s">
        <v>187</v>
      </c>
      <c r="B135" s="76" t="s">
        <v>157</v>
      </c>
      <c r="C135" s="4" t="s">
        <v>7</v>
      </c>
      <c r="D135" s="5">
        <v>44580</v>
      </c>
      <c r="E135" s="6">
        <f>D135-D134+E134</f>
        <v>106</v>
      </c>
      <c r="F135" s="67">
        <v>0.52430555555555558</v>
      </c>
      <c r="G135" s="4" t="s">
        <v>104</v>
      </c>
      <c r="H135" s="4" t="s">
        <v>4</v>
      </c>
      <c r="I135" s="8" t="s">
        <v>11</v>
      </c>
      <c r="J135" s="8" t="s">
        <v>2</v>
      </c>
      <c r="K135" s="8" t="s">
        <v>11</v>
      </c>
      <c r="L135" s="4" t="s">
        <v>2</v>
      </c>
      <c r="M135" s="39"/>
      <c r="N135" s="39"/>
      <c r="O135" s="6">
        <v>1000</v>
      </c>
      <c r="P135" s="6"/>
      <c r="Q135" s="4">
        <v>1850</v>
      </c>
      <c r="R135" s="4">
        <v>120</v>
      </c>
      <c r="S135" s="4">
        <v>1.5</v>
      </c>
      <c r="T135" s="9">
        <v>8.52</v>
      </c>
      <c r="U135" s="10">
        <v>17.7</v>
      </c>
      <c r="V135" s="4">
        <v>-102</v>
      </c>
      <c r="W135" s="9">
        <v>9.8000000000000007</v>
      </c>
      <c r="X135" s="10">
        <v>103.7</v>
      </c>
      <c r="Y135" s="9">
        <v>5.15</v>
      </c>
      <c r="Z135" s="4">
        <v>0.25</v>
      </c>
      <c r="AA135" s="4">
        <f>ROUND(Z135,2-(1+INT(LOG10(ABS(Z135)))))</f>
        <v>0.25</v>
      </c>
      <c r="AB135" s="4">
        <v>39</v>
      </c>
      <c r="AC135" s="4">
        <v>0.02</v>
      </c>
      <c r="AD135" s="11">
        <v>0.28000000000000003</v>
      </c>
      <c r="AE135" s="12">
        <v>134.30000000000001</v>
      </c>
      <c r="AF135" s="12">
        <v>1.33</v>
      </c>
      <c r="AG135" s="13">
        <v>115.4</v>
      </c>
      <c r="AH135" s="12">
        <v>2.2599999999999998</v>
      </c>
      <c r="AI135" s="12">
        <v>77.03</v>
      </c>
      <c r="AJ135" s="12">
        <v>3.54</v>
      </c>
      <c r="AK135" s="13">
        <v>192.4</v>
      </c>
      <c r="AL135" s="12">
        <v>5.8</v>
      </c>
      <c r="AM135" s="12">
        <v>47.95</v>
      </c>
      <c r="AN135" s="12">
        <v>2.33</v>
      </c>
      <c r="AO135" s="14">
        <v>3.3667799999999999</v>
      </c>
      <c r="AP135" s="14"/>
      <c r="AQ135" s="14"/>
      <c r="AR135" s="15" t="s">
        <v>135</v>
      </c>
    </row>
    <row r="136" spans="1:44" s="41" customFormat="1" x14ac:dyDescent="0.35">
      <c r="A136" s="16" t="s">
        <v>187</v>
      </c>
      <c r="B136" s="76" t="s">
        <v>157</v>
      </c>
      <c r="C136" s="41" t="s">
        <v>9</v>
      </c>
      <c r="D136" s="42">
        <v>44582</v>
      </c>
      <c r="E136" s="43">
        <v>108</v>
      </c>
      <c r="F136" s="82">
        <v>0.5</v>
      </c>
      <c r="G136" s="41" t="s">
        <v>104</v>
      </c>
      <c r="H136" s="41" t="s">
        <v>8</v>
      </c>
      <c r="I136" s="45"/>
      <c r="J136" s="45"/>
      <c r="L136" s="46"/>
      <c r="M136" s="46"/>
      <c r="N136" s="46"/>
      <c r="Q136" s="41">
        <v>1900</v>
      </c>
      <c r="R136" s="47" t="s">
        <v>136</v>
      </c>
      <c r="S136" s="41">
        <v>1.5</v>
      </c>
      <c r="T136" s="48">
        <f>(8.68+8.64+8.67)/3</f>
        <v>8.663333333333334</v>
      </c>
      <c r="U136" s="49">
        <v>18</v>
      </c>
      <c r="V136" s="43">
        <f>-(109+110+111)/3</f>
        <v>-110</v>
      </c>
      <c r="W136" s="48">
        <v>9.84</v>
      </c>
      <c r="X136" s="49">
        <v>103.7</v>
      </c>
      <c r="Y136" s="48">
        <v>5.22</v>
      </c>
      <c r="Z136" s="41" t="s">
        <v>103</v>
      </c>
      <c r="AB136" s="41" t="s">
        <v>103</v>
      </c>
      <c r="AC136" s="41" t="s">
        <v>103</v>
      </c>
      <c r="AD136" s="41" t="s">
        <v>103</v>
      </c>
      <c r="AE136" s="41" t="s">
        <v>103</v>
      </c>
      <c r="AF136" s="41" t="s">
        <v>103</v>
      </c>
      <c r="AG136" s="41" t="s">
        <v>103</v>
      </c>
      <c r="AH136" s="41" t="s">
        <v>103</v>
      </c>
      <c r="AI136" s="41" t="s">
        <v>103</v>
      </c>
      <c r="AJ136" s="41" t="s">
        <v>103</v>
      </c>
      <c r="AK136" s="41" t="s">
        <v>103</v>
      </c>
      <c r="AL136" s="41" t="s">
        <v>103</v>
      </c>
      <c r="AM136" s="41" t="s">
        <v>103</v>
      </c>
      <c r="AN136" s="41" t="s">
        <v>103</v>
      </c>
      <c r="AO136" s="41" t="s">
        <v>103</v>
      </c>
      <c r="AP136" s="50"/>
      <c r="AQ136" s="50"/>
      <c r="AR136" s="51" t="s">
        <v>137</v>
      </c>
    </row>
    <row r="137" spans="1:44" s="41" customFormat="1" x14ac:dyDescent="0.35">
      <c r="A137" s="16" t="s">
        <v>187</v>
      </c>
      <c r="B137" s="76" t="s">
        <v>157</v>
      </c>
      <c r="C137" s="41" t="s">
        <v>10</v>
      </c>
      <c r="D137" s="42">
        <v>44585</v>
      </c>
      <c r="E137" s="43">
        <v>111</v>
      </c>
      <c r="F137" s="82">
        <v>0.4861111111111111</v>
      </c>
      <c r="G137" s="41" t="s">
        <v>104</v>
      </c>
      <c r="H137" s="41" t="s">
        <v>8</v>
      </c>
      <c r="I137" s="45"/>
      <c r="J137" s="45"/>
      <c r="L137" s="46"/>
      <c r="M137" s="46"/>
      <c r="N137" s="46"/>
      <c r="Q137" s="41">
        <v>1800</v>
      </c>
      <c r="R137" s="47">
        <v>120</v>
      </c>
      <c r="S137" s="41">
        <v>1.5</v>
      </c>
      <c r="T137" s="48">
        <v>8.6300000000000008</v>
      </c>
      <c r="U137" s="49">
        <v>18.100000000000001</v>
      </c>
      <c r="V137" s="41">
        <v>-108</v>
      </c>
      <c r="W137" s="48">
        <v>9.9</v>
      </c>
      <c r="X137" s="49">
        <v>103.9</v>
      </c>
      <c r="Y137" s="48">
        <v>5.27</v>
      </c>
      <c r="Z137" s="41" t="s">
        <v>103</v>
      </c>
      <c r="AB137" s="41" t="s">
        <v>103</v>
      </c>
      <c r="AC137" s="41" t="s">
        <v>103</v>
      </c>
      <c r="AD137" s="41" t="s">
        <v>103</v>
      </c>
      <c r="AE137" s="41" t="s">
        <v>103</v>
      </c>
      <c r="AF137" s="41" t="s">
        <v>103</v>
      </c>
      <c r="AG137" s="41" t="s">
        <v>103</v>
      </c>
      <c r="AH137" s="41" t="s">
        <v>103</v>
      </c>
      <c r="AI137" s="41" t="s">
        <v>103</v>
      </c>
      <c r="AJ137" s="41" t="s">
        <v>103</v>
      </c>
      <c r="AK137" s="41" t="s">
        <v>103</v>
      </c>
      <c r="AL137" s="41" t="s">
        <v>103</v>
      </c>
      <c r="AM137" s="41" t="s">
        <v>103</v>
      </c>
      <c r="AN137" s="41" t="s">
        <v>103</v>
      </c>
      <c r="AO137" s="41" t="s">
        <v>103</v>
      </c>
      <c r="AP137" s="50"/>
      <c r="AQ137" s="50"/>
      <c r="AR137" s="51" t="s">
        <v>138</v>
      </c>
    </row>
    <row r="138" spans="1:44" s="41" customFormat="1" x14ac:dyDescent="0.35">
      <c r="A138" s="16" t="s">
        <v>187</v>
      </c>
      <c r="B138" s="76" t="s">
        <v>157</v>
      </c>
      <c r="C138" s="41" t="s">
        <v>7</v>
      </c>
      <c r="D138" s="42">
        <v>44587</v>
      </c>
      <c r="E138" s="43">
        <f>D138-D135+E135</f>
        <v>113</v>
      </c>
      <c r="F138" s="82">
        <v>0.48958333333333331</v>
      </c>
      <c r="G138" s="41" t="s">
        <v>104</v>
      </c>
      <c r="H138" s="41" t="s">
        <v>8</v>
      </c>
      <c r="I138" s="45"/>
      <c r="J138" s="45"/>
      <c r="L138" s="46"/>
      <c r="M138" s="46"/>
      <c r="N138" s="46"/>
      <c r="Q138" s="41" t="s">
        <v>2</v>
      </c>
      <c r="R138" s="47">
        <v>120</v>
      </c>
      <c r="S138" s="41">
        <v>1.5</v>
      </c>
      <c r="T138" s="48">
        <v>8.64</v>
      </c>
      <c r="U138" s="49">
        <v>18.2</v>
      </c>
      <c r="V138" s="41">
        <v>-109</v>
      </c>
      <c r="W138" s="48">
        <v>9.83</v>
      </c>
      <c r="X138" s="49">
        <v>104.2</v>
      </c>
      <c r="Y138" s="48">
        <v>5.31</v>
      </c>
      <c r="Z138" s="41" t="s">
        <v>103</v>
      </c>
      <c r="AB138" s="41" t="s">
        <v>103</v>
      </c>
      <c r="AC138" s="41" t="s">
        <v>103</v>
      </c>
      <c r="AD138" s="41" t="s">
        <v>103</v>
      </c>
      <c r="AE138" s="41" t="s">
        <v>103</v>
      </c>
      <c r="AF138" s="41" t="s">
        <v>103</v>
      </c>
      <c r="AG138" s="41" t="s">
        <v>103</v>
      </c>
      <c r="AH138" s="41" t="s">
        <v>103</v>
      </c>
      <c r="AI138" s="41" t="s">
        <v>103</v>
      </c>
      <c r="AJ138" s="41" t="s">
        <v>103</v>
      </c>
      <c r="AK138" s="41" t="s">
        <v>103</v>
      </c>
      <c r="AL138" s="41" t="s">
        <v>103</v>
      </c>
      <c r="AM138" s="41" t="s">
        <v>103</v>
      </c>
      <c r="AN138" s="41" t="s">
        <v>103</v>
      </c>
      <c r="AO138" s="41" t="s">
        <v>103</v>
      </c>
      <c r="AP138" s="50"/>
      <c r="AQ138" s="50"/>
      <c r="AR138" s="51" t="s">
        <v>139</v>
      </c>
    </row>
    <row r="139" spans="1:44" s="41" customFormat="1" x14ac:dyDescent="0.35">
      <c r="A139" s="16" t="s">
        <v>187</v>
      </c>
      <c r="B139" s="76" t="s">
        <v>157</v>
      </c>
      <c r="C139" s="41" t="s">
        <v>9</v>
      </c>
      <c r="D139" s="42">
        <v>44589</v>
      </c>
      <c r="E139" s="43">
        <v>115</v>
      </c>
      <c r="F139" s="82">
        <v>0.52083333333333337</v>
      </c>
      <c r="G139" s="41" t="s">
        <v>104</v>
      </c>
      <c r="H139" s="41" t="s">
        <v>8</v>
      </c>
      <c r="I139" s="45"/>
      <c r="J139" s="45"/>
      <c r="L139" s="46"/>
      <c r="M139" s="46"/>
      <c r="N139" s="46"/>
      <c r="Q139" s="41" t="s">
        <v>2</v>
      </c>
      <c r="R139" s="47">
        <v>120</v>
      </c>
      <c r="S139" s="41">
        <v>1.5</v>
      </c>
      <c r="T139" s="48">
        <v>8.6199999999999992</v>
      </c>
      <c r="U139" s="49">
        <v>18.600000000000001</v>
      </c>
      <c r="V139" s="41">
        <v>-108</v>
      </c>
      <c r="W139" s="48">
        <v>9.74</v>
      </c>
      <c r="X139" s="49">
        <v>104</v>
      </c>
      <c r="Y139" s="48">
        <v>5.34</v>
      </c>
      <c r="Z139" s="41" t="s">
        <v>103</v>
      </c>
      <c r="AB139" s="41" t="s">
        <v>103</v>
      </c>
      <c r="AC139" s="41" t="s">
        <v>103</v>
      </c>
      <c r="AD139" s="41" t="s">
        <v>103</v>
      </c>
      <c r="AE139" s="41" t="s">
        <v>103</v>
      </c>
      <c r="AF139" s="41" t="s">
        <v>103</v>
      </c>
      <c r="AG139" s="41" t="s">
        <v>103</v>
      </c>
      <c r="AH139" s="41" t="s">
        <v>103</v>
      </c>
      <c r="AI139" s="41" t="s">
        <v>103</v>
      </c>
      <c r="AJ139" s="41" t="s">
        <v>103</v>
      </c>
      <c r="AK139" s="41" t="s">
        <v>103</v>
      </c>
      <c r="AL139" s="41" t="s">
        <v>103</v>
      </c>
      <c r="AM139" s="41" t="s">
        <v>103</v>
      </c>
      <c r="AN139" s="41" t="s">
        <v>103</v>
      </c>
      <c r="AO139" s="41" t="s">
        <v>103</v>
      </c>
      <c r="AP139" s="50"/>
      <c r="AQ139" s="50"/>
      <c r="AR139" s="51" t="s">
        <v>140</v>
      </c>
    </row>
    <row r="140" spans="1:44" s="41" customFormat="1" x14ac:dyDescent="0.35">
      <c r="A140" s="16" t="s">
        <v>187</v>
      </c>
      <c r="B140" s="76" t="s">
        <v>157</v>
      </c>
      <c r="C140" s="41" t="s">
        <v>10</v>
      </c>
      <c r="D140" s="42">
        <v>44592</v>
      </c>
      <c r="E140" s="43">
        <v>118</v>
      </c>
      <c r="F140" s="82">
        <v>0.46180555555555558</v>
      </c>
      <c r="G140" s="41" t="s">
        <v>104</v>
      </c>
      <c r="H140" s="41" t="s">
        <v>8</v>
      </c>
      <c r="I140" s="52"/>
      <c r="J140" s="52"/>
      <c r="L140" s="46"/>
      <c r="M140" s="46"/>
      <c r="N140" s="46"/>
      <c r="O140" s="43"/>
      <c r="P140" s="43"/>
      <c r="Q140" s="41" t="s">
        <v>2</v>
      </c>
      <c r="R140" s="41">
        <v>120</v>
      </c>
      <c r="S140" s="41">
        <v>1.5</v>
      </c>
      <c r="T140" s="48">
        <v>8.58</v>
      </c>
      <c r="U140" s="49">
        <v>17.7</v>
      </c>
      <c r="V140" s="41">
        <v>-105</v>
      </c>
      <c r="W140" s="48">
        <v>9.7200000000000006</v>
      </c>
      <c r="X140" s="49">
        <v>104.5</v>
      </c>
      <c r="Y140" s="48">
        <v>5.43</v>
      </c>
      <c r="Z140" s="41" t="s">
        <v>103</v>
      </c>
      <c r="AB140" s="41" t="s">
        <v>103</v>
      </c>
      <c r="AC140" s="41" t="s">
        <v>103</v>
      </c>
      <c r="AD140" s="41" t="s">
        <v>103</v>
      </c>
      <c r="AE140" s="41" t="s">
        <v>103</v>
      </c>
      <c r="AF140" s="41" t="s">
        <v>103</v>
      </c>
      <c r="AG140" s="41" t="s">
        <v>103</v>
      </c>
      <c r="AH140" s="41" t="s">
        <v>103</v>
      </c>
      <c r="AI140" s="41" t="s">
        <v>103</v>
      </c>
      <c r="AJ140" s="41" t="s">
        <v>103</v>
      </c>
      <c r="AK140" s="41" t="s">
        <v>103</v>
      </c>
      <c r="AL140" s="41" t="s">
        <v>103</v>
      </c>
      <c r="AM140" s="41" t="s">
        <v>103</v>
      </c>
      <c r="AN140" s="41" t="s">
        <v>103</v>
      </c>
      <c r="AO140" s="41" t="s">
        <v>103</v>
      </c>
      <c r="AP140" s="50"/>
      <c r="AQ140" s="50"/>
      <c r="AR140" s="51"/>
    </row>
    <row r="141" spans="1:44" s="28" customFormat="1" x14ac:dyDescent="0.35">
      <c r="A141" s="16" t="s">
        <v>187</v>
      </c>
      <c r="B141" s="76" t="s">
        <v>157</v>
      </c>
      <c r="C141" s="28" t="s">
        <v>7</v>
      </c>
      <c r="D141" s="29">
        <v>44594</v>
      </c>
      <c r="E141" s="30">
        <f>D141-D138+E138</f>
        <v>120</v>
      </c>
      <c r="F141" s="66">
        <v>0.49305555555555558</v>
      </c>
      <c r="G141" s="28" t="s">
        <v>104</v>
      </c>
      <c r="H141" s="28" t="s">
        <v>3</v>
      </c>
      <c r="I141" s="28" t="s">
        <v>2</v>
      </c>
      <c r="J141" s="28" t="s">
        <v>2</v>
      </c>
      <c r="K141" s="28" t="s">
        <v>12</v>
      </c>
      <c r="L141" s="28" t="s">
        <v>2</v>
      </c>
      <c r="M141" s="40" t="s">
        <v>2</v>
      </c>
      <c r="N141" s="40" t="s">
        <v>2</v>
      </c>
      <c r="Q141" s="28">
        <v>1400</v>
      </c>
      <c r="R141" s="32">
        <v>120</v>
      </c>
      <c r="S141" s="28">
        <v>1.5</v>
      </c>
      <c r="T141" s="33">
        <v>8.57</v>
      </c>
      <c r="U141" s="34">
        <v>17.3</v>
      </c>
      <c r="V141" s="28">
        <v>-105</v>
      </c>
      <c r="W141" s="33">
        <v>9.8000000000000007</v>
      </c>
      <c r="X141" s="34">
        <v>103.6</v>
      </c>
      <c r="Y141" s="33">
        <v>5.46</v>
      </c>
      <c r="Z141" s="28" t="s">
        <v>39</v>
      </c>
      <c r="AA141" s="28" t="s">
        <v>26</v>
      </c>
      <c r="AB141" s="28">
        <v>44.6</v>
      </c>
      <c r="AC141" s="28">
        <v>0.01</v>
      </c>
      <c r="AD141" s="32" t="s">
        <v>41</v>
      </c>
      <c r="AE141" s="35">
        <v>121.7</v>
      </c>
      <c r="AF141" s="35">
        <v>2.7E-2</v>
      </c>
      <c r="AG141" s="36">
        <v>112.5</v>
      </c>
      <c r="AH141" s="35">
        <v>0.16500000000000001</v>
      </c>
      <c r="AI141" s="35">
        <v>46.58</v>
      </c>
      <c r="AJ141" s="35">
        <v>4.9000000000000002E-2</v>
      </c>
      <c r="AK141" s="36">
        <v>159.1</v>
      </c>
      <c r="AL141" s="35">
        <v>0.11600000000000001</v>
      </c>
      <c r="AM141" s="35">
        <v>48.51</v>
      </c>
      <c r="AN141" s="35">
        <v>0.14799999999999999</v>
      </c>
      <c r="AO141" s="37">
        <v>2.7537099999999999</v>
      </c>
      <c r="AP141" s="37"/>
      <c r="AQ141" s="37"/>
      <c r="AR141" s="38" t="s">
        <v>141</v>
      </c>
    </row>
    <row r="142" spans="1:44" s="4" customFormat="1" x14ac:dyDescent="0.35">
      <c r="A142" s="16" t="s">
        <v>187</v>
      </c>
      <c r="B142" s="75" t="s">
        <v>52</v>
      </c>
      <c r="C142" s="4" t="s">
        <v>7</v>
      </c>
      <c r="D142" s="5">
        <v>44594</v>
      </c>
      <c r="E142" s="6">
        <v>120</v>
      </c>
      <c r="F142" s="67">
        <v>0.53125</v>
      </c>
      <c r="G142" s="4" t="s">
        <v>104</v>
      </c>
      <c r="H142" s="4" t="s">
        <v>4</v>
      </c>
      <c r="I142" s="8" t="s">
        <v>11</v>
      </c>
      <c r="J142" s="8"/>
      <c r="K142" s="8" t="s">
        <v>11</v>
      </c>
      <c r="L142" s="4" t="s">
        <v>2</v>
      </c>
      <c r="M142" s="39"/>
      <c r="N142" s="39"/>
      <c r="O142" s="6">
        <v>500</v>
      </c>
      <c r="P142" s="6"/>
      <c r="Q142" s="4">
        <v>2000</v>
      </c>
      <c r="R142" s="4">
        <v>120</v>
      </c>
      <c r="S142" s="4">
        <v>1.5</v>
      </c>
      <c r="T142" s="9">
        <v>8.52</v>
      </c>
      <c r="U142" s="10">
        <v>16.8</v>
      </c>
      <c r="V142" s="4">
        <v>-102</v>
      </c>
      <c r="W142" s="9">
        <v>9.8699999999999992</v>
      </c>
      <c r="X142" s="10">
        <v>103.1</v>
      </c>
      <c r="Y142" s="9">
        <v>5.36</v>
      </c>
      <c r="Z142" s="4">
        <v>0.16</v>
      </c>
      <c r="AA142" s="4">
        <f>ROUND(Z142,2-(1+INT(LOG10(ABS(Z142)))))</f>
        <v>0.16</v>
      </c>
      <c r="AB142" s="4">
        <v>42.8</v>
      </c>
      <c r="AC142" s="4">
        <v>0.03</v>
      </c>
      <c r="AD142" s="11">
        <v>0.31</v>
      </c>
      <c r="AE142" s="12">
        <v>126.1</v>
      </c>
      <c r="AF142" s="12">
        <v>0.32100000000000001</v>
      </c>
      <c r="AG142" s="13" t="s">
        <v>103</v>
      </c>
      <c r="AH142" s="13" t="s">
        <v>103</v>
      </c>
      <c r="AI142" s="13" t="s">
        <v>103</v>
      </c>
      <c r="AJ142" s="13" t="s">
        <v>103</v>
      </c>
      <c r="AK142" s="13" t="s">
        <v>103</v>
      </c>
      <c r="AL142" s="13" t="s">
        <v>103</v>
      </c>
      <c r="AM142" s="13" t="s">
        <v>103</v>
      </c>
      <c r="AN142" s="13" t="s">
        <v>103</v>
      </c>
      <c r="AO142" s="14" t="s">
        <v>142</v>
      </c>
      <c r="AP142" s="14">
        <v>1.9103000000000001</v>
      </c>
      <c r="AQ142" s="14">
        <f>AP142*2</f>
        <v>3.8206000000000002</v>
      </c>
      <c r="AR142" s="15" t="s">
        <v>143</v>
      </c>
    </row>
    <row r="143" spans="1:44" x14ac:dyDescent="0.35">
      <c r="A143" s="16" t="s">
        <v>187</v>
      </c>
      <c r="B143" s="75" t="s">
        <v>52</v>
      </c>
      <c r="C143" s="16" t="s">
        <v>9</v>
      </c>
      <c r="D143" s="17">
        <v>44596</v>
      </c>
      <c r="E143" s="18">
        <v>122</v>
      </c>
      <c r="F143" s="65">
        <v>0.51041666666666663</v>
      </c>
      <c r="G143" s="16" t="s">
        <v>104</v>
      </c>
      <c r="H143" s="16" t="s">
        <v>8</v>
      </c>
      <c r="I143" s="20"/>
      <c r="J143" s="20"/>
      <c r="L143" s="21"/>
      <c r="M143" s="21"/>
      <c r="N143" s="21"/>
      <c r="O143" s="16"/>
      <c r="P143" s="16"/>
      <c r="Q143" s="16">
        <v>1600</v>
      </c>
      <c r="R143" s="22">
        <v>120</v>
      </c>
      <c r="S143" s="16">
        <v>1.5</v>
      </c>
      <c r="T143" s="23">
        <v>8.59</v>
      </c>
      <c r="U143" s="24">
        <v>19.2</v>
      </c>
      <c r="V143" s="16">
        <v>-108</v>
      </c>
      <c r="W143" s="23">
        <v>9.3800000000000008</v>
      </c>
      <c r="X143" s="24">
        <v>103.9</v>
      </c>
      <c r="Y143" s="23">
        <v>5.38</v>
      </c>
      <c r="Z143" s="16" t="s">
        <v>103</v>
      </c>
      <c r="AB143" s="16" t="s">
        <v>103</v>
      </c>
      <c r="AC143" s="16" t="s">
        <v>103</v>
      </c>
      <c r="AD143" s="16" t="s">
        <v>103</v>
      </c>
      <c r="AE143" s="16" t="s">
        <v>103</v>
      </c>
      <c r="AF143" s="16" t="s">
        <v>103</v>
      </c>
      <c r="AG143" s="16" t="s">
        <v>103</v>
      </c>
      <c r="AH143" s="16" t="s">
        <v>103</v>
      </c>
      <c r="AI143" s="16" t="s">
        <v>103</v>
      </c>
      <c r="AJ143" s="16" t="s">
        <v>103</v>
      </c>
      <c r="AK143" s="16" t="s">
        <v>103</v>
      </c>
      <c r="AL143" s="16" t="s">
        <v>103</v>
      </c>
      <c r="AM143" s="16" t="s">
        <v>103</v>
      </c>
      <c r="AN143" s="16" t="s">
        <v>103</v>
      </c>
      <c r="AO143" s="16" t="s">
        <v>103</v>
      </c>
      <c r="AR143" s="26" t="s">
        <v>144</v>
      </c>
    </row>
    <row r="144" spans="1:44" x14ac:dyDescent="0.35">
      <c r="A144" s="16" t="s">
        <v>187</v>
      </c>
      <c r="B144" s="75" t="s">
        <v>52</v>
      </c>
      <c r="C144" s="16" t="s">
        <v>10</v>
      </c>
      <c r="D144" s="17">
        <v>44599</v>
      </c>
      <c r="E144" s="18">
        <v>125</v>
      </c>
      <c r="F144" s="65">
        <v>0.50347222222222221</v>
      </c>
      <c r="G144" s="16" t="s">
        <v>104</v>
      </c>
      <c r="H144" s="16" t="s">
        <v>8</v>
      </c>
      <c r="I144" s="27"/>
      <c r="J144" s="27"/>
      <c r="L144" s="21"/>
      <c r="M144" s="21"/>
      <c r="N144" s="21"/>
      <c r="Q144" s="16" t="s">
        <v>2</v>
      </c>
      <c r="R144" s="16">
        <v>120</v>
      </c>
      <c r="S144" s="16">
        <v>1.5</v>
      </c>
      <c r="T144" s="23">
        <v>8.56</v>
      </c>
      <c r="U144" s="24">
        <v>18.2</v>
      </c>
      <c r="V144" s="16">
        <v>-106</v>
      </c>
      <c r="W144" s="23">
        <v>9.7200000000000006</v>
      </c>
      <c r="X144" s="24">
        <v>104.3</v>
      </c>
      <c r="Y144" s="23">
        <v>5.47</v>
      </c>
      <c r="Z144" s="16" t="s">
        <v>103</v>
      </c>
      <c r="AB144" s="16" t="s">
        <v>103</v>
      </c>
      <c r="AC144" s="16" t="s">
        <v>103</v>
      </c>
      <c r="AD144" s="16" t="s">
        <v>103</v>
      </c>
      <c r="AE144" s="16" t="s">
        <v>103</v>
      </c>
      <c r="AF144" s="16" t="s">
        <v>103</v>
      </c>
      <c r="AG144" s="16" t="s">
        <v>103</v>
      </c>
      <c r="AH144" s="16" t="s">
        <v>103</v>
      </c>
      <c r="AI144" s="16" t="s">
        <v>103</v>
      </c>
      <c r="AJ144" s="16" t="s">
        <v>103</v>
      </c>
      <c r="AK144" s="16" t="s">
        <v>103</v>
      </c>
      <c r="AL144" s="16" t="s">
        <v>103</v>
      </c>
      <c r="AM144" s="16" t="s">
        <v>103</v>
      </c>
      <c r="AN144" s="16" t="s">
        <v>103</v>
      </c>
      <c r="AO144" s="16" t="s">
        <v>103</v>
      </c>
      <c r="AR144" s="26" t="s">
        <v>145</v>
      </c>
    </row>
    <row r="145" spans="1:44" s="28" customFormat="1" x14ac:dyDescent="0.35">
      <c r="A145" s="16" t="s">
        <v>187</v>
      </c>
      <c r="B145" s="75" t="s">
        <v>52</v>
      </c>
      <c r="C145" s="28" t="s">
        <v>7</v>
      </c>
      <c r="D145" s="29">
        <v>44601</v>
      </c>
      <c r="E145" s="30">
        <v>127</v>
      </c>
      <c r="F145" s="66">
        <v>0.48958333333333331</v>
      </c>
      <c r="G145" s="28" t="s">
        <v>104</v>
      </c>
      <c r="H145" s="28" t="s">
        <v>3</v>
      </c>
      <c r="I145" s="28" t="s">
        <v>2</v>
      </c>
      <c r="K145" s="28" t="s">
        <v>12</v>
      </c>
      <c r="L145" s="28" t="s">
        <v>2</v>
      </c>
      <c r="M145" s="40"/>
      <c r="N145" s="40"/>
      <c r="Q145" s="28">
        <v>1350</v>
      </c>
      <c r="R145" s="32" t="s">
        <v>48</v>
      </c>
      <c r="S145" s="28">
        <v>1.5</v>
      </c>
      <c r="T145" s="33">
        <v>8.57</v>
      </c>
      <c r="U145" s="34">
        <v>19.3</v>
      </c>
      <c r="V145" s="28">
        <v>-107</v>
      </c>
      <c r="W145" s="33">
        <v>9.52</v>
      </c>
      <c r="X145" s="34">
        <v>104</v>
      </c>
      <c r="Y145" s="33">
        <v>5.48</v>
      </c>
      <c r="Z145" s="28" t="s">
        <v>41</v>
      </c>
      <c r="AA145" s="28" t="s">
        <v>26</v>
      </c>
      <c r="AB145" s="28">
        <v>45.9</v>
      </c>
      <c r="AC145" s="28">
        <v>0.01</v>
      </c>
      <c r="AD145" s="32">
        <v>0.1</v>
      </c>
      <c r="AE145" s="35">
        <v>126.7</v>
      </c>
      <c r="AF145" s="35">
        <v>0.95499999999999996</v>
      </c>
      <c r="AG145" s="36" t="s">
        <v>103</v>
      </c>
      <c r="AH145" s="36" t="s">
        <v>103</v>
      </c>
      <c r="AI145" s="36" t="s">
        <v>103</v>
      </c>
      <c r="AJ145" s="36" t="s">
        <v>103</v>
      </c>
      <c r="AK145" s="36" t="s">
        <v>103</v>
      </c>
      <c r="AL145" s="36" t="s">
        <v>103</v>
      </c>
      <c r="AM145" s="36" t="s">
        <v>103</v>
      </c>
      <c r="AN145" s="36" t="s">
        <v>103</v>
      </c>
      <c r="AO145" s="37">
        <v>3.5067200000000001</v>
      </c>
      <c r="AP145" s="37">
        <v>1.80017</v>
      </c>
      <c r="AQ145" s="37">
        <f>AP145*2</f>
        <v>3.6003400000000001</v>
      </c>
      <c r="AR145" s="38"/>
    </row>
    <row r="146" spans="1:44" s="4" customFormat="1" ht="14.5" customHeight="1" x14ac:dyDescent="0.35">
      <c r="A146" s="16" t="s">
        <v>187</v>
      </c>
      <c r="B146" s="75" t="s">
        <v>53</v>
      </c>
      <c r="C146" s="4" t="s">
        <v>7</v>
      </c>
      <c r="D146" s="5">
        <v>44601</v>
      </c>
      <c r="E146" s="6">
        <v>127</v>
      </c>
      <c r="F146" s="67">
        <v>0.53125</v>
      </c>
      <c r="G146" s="4" t="s">
        <v>104</v>
      </c>
      <c r="H146" s="4" t="s">
        <v>4</v>
      </c>
      <c r="I146" s="8" t="s">
        <v>11</v>
      </c>
      <c r="J146" s="8"/>
      <c r="K146" s="8" t="s">
        <v>11</v>
      </c>
      <c r="L146" s="4" t="s">
        <v>2</v>
      </c>
      <c r="M146" s="39"/>
      <c r="N146" s="39"/>
      <c r="O146" s="6">
        <v>500</v>
      </c>
      <c r="P146" s="6"/>
      <c r="Q146" s="4">
        <v>1650</v>
      </c>
      <c r="R146" s="4" t="s">
        <v>146</v>
      </c>
      <c r="S146" s="4">
        <v>1.5</v>
      </c>
      <c r="T146" s="9">
        <v>8.52</v>
      </c>
      <c r="U146" s="10">
        <v>19.100000000000001</v>
      </c>
      <c r="V146" s="4">
        <v>-105</v>
      </c>
      <c r="W146" s="9">
        <v>9.52</v>
      </c>
      <c r="X146" s="10">
        <v>103.6</v>
      </c>
      <c r="Y146" s="9">
        <v>5.37</v>
      </c>
      <c r="Z146" s="4">
        <v>0.11</v>
      </c>
      <c r="AA146" s="4">
        <f>ROUND(Z146,2-(1+INT(LOG10(ABS(Z146)))))</f>
        <v>0.11</v>
      </c>
      <c r="AB146" s="4">
        <v>43.7</v>
      </c>
      <c r="AC146" s="4">
        <v>0.02</v>
      </c>
      <c r="AD146" s="11">
        <v>0.15</v>
      </c>
      <c r="AE146" s="12">
        <v>128.30000000000001</v>
      </c>
      <c r="AF146" s="12">
        <v>0.754</v>
      </c>
      <c r="AG146" s="13" t="s">
        <v>103</v>
      </c>
      <c r="AH146" s="13" t="s">
        <v>103</v>
      </c>
      <c r="AI146" s="13" t="s">
        <v>103</v>
      </c>
      <c r="AJ146" s="13" t="s">
        <v>103</v>
      </c>
      <c r="AK146" s="13" t="s">
        <v>103</v>
      </c>
      <c r="AL146" s="13" t="s">
        <v>103</v>
      </c>
      <c r="AM146" s="13" t="s">
        <v>103</v>
      </c>
      <c r="AN146" s="13" t="s">
        <v>103</v>
      </c>
      <c r="AO146" s="14">
        <v>3.6032299999999999</v>
      </c>
      <c r="AP146" s="14">
        <v>1.8519300000000001</v>
      </c>
      <c r="AQ146" s="14">
        <f>AP146*2</f>
        <v>3.7038600000000002</v>
      </c>
      <c r="AR146" s="15" t="s">
        <v>147</v>
      </c>
    </row>
    <row r="147" spans="1:44" x14ac:dyDescent="0.35">
      <c r="A147" s="16" t="s">
        <v>187</v>
      </c>
      <c r="B147" s="75" t="s">
        <v>53</v>
      </c>
      <c r="C147" s="16" t="s">
        <v>9</v>
      </c>
      <c r="D147" s="17">
        <v>44603</v>
      </c>
      <c r="E147" s="18">
        <v>129</v>
      </c>
      <c r="F147" s="65">
        <v>0.48958333333333331</v>
      </c>
      <c r="G147" s="16" t="s">
        <v>104</v>
      </c>
      <c r="H147" s="16" t="s">
        <v>8</v>
      </c>
      <c r="I147" s="20"/>
      <c r="J147" s="20"/>
      <c r="L147" s="21"/>
      <c r="M147" s="21"/>
      <c r="N147" s="21"/>
      <c r="O147" s="16"/>
      <c r="P147" s="16"/>
      <c r="Q147" s="16">
        <v>1600</v>
      </c>
      <c r="R147" s="22" t="s">
        <v>148</v>
      </c>
      <c r="S147" s="16">
        <v>1.5</v>
      </c>
      <c r="T147" s="23">
        <v>8.59</v>
      </c>
      <c r="U147" s="24">
        <v>19</v>
      </c>
      <c r="V147" s="16">
        <v>-109</v>
      </c>
      <c r="W147" s="23">
        <v>9.6</v>
      </c>
      <c r="X147" s="24">
        <v>104</v>
      </c>
      <c r="Y147" s="23">
        <v>5.44</v>
      </c>
      <c r="Z147" s="16" t="s">
        <v>103</v>
      </c>
      <c r="AB147" s="16" t="s">
        <v>103</v>
      </c>
      <c r="AC147" s="16" t="s">
        <v>103</v>
      </c>
      <c r="AD147" s="16" t="s">
        <v>103</v>
      </c>
      <c r="AE147" s="16" t="s">
        <v>103</v>
      </c>
      <c r="AF147" s="16" t="s">
        <v>103</v>
      </c>
      <c r="AG147" s="16" t="s">
        <v>103</v>
      </c>
      <c r="AH147" s="16" t="s">
        <v>103</v>
      </c>
      <c r="AI147" s="16" t="s">
        <v>103</v>
      </c>
      <c r="AJ147" s="16" t="s">
        <v>103</v>
      </c>
      <c r="AK147" s="16" t="s">
        <v>103</v>
      </c>
      <c r="AL147" s="16" t="s">
        <v>103</v>
      </c>
      <c r="AM147" s="16" t="s">
        <v>103</v>
      </c>
      <c r="AN147" s="16" t="s">
        <v>103</v>
      </c>
      <c r="AO147" s="16" t="s">
        <v>103</v>
      </c>
      <c r="AR147" s="26" t="s">
        <v>149</v>
      </c>
    </row>
    <row r="148" spans="1:44" x14ac:dyDescent="0.35">
      <c r="A148" s="16" t="s">
        <v>187</v>
      </c>
      <c r="B148" s="75" t="s">
        <v>53</v>
      </c>
      <c r="C148" s="16" t="s">
        <v>10</v>
      </c>
      <c r="D148" s="17">
        <v>44606</v>
      </c>
      <c r="E148" s="18">
        <v>132</v>
      </c>
      <c r="F148" s="65">
        <v>0.5</v>
      </c>
      <c r="G148" s="16" t="s">
        <v>104</v>
      </c>
      <c r="H148" s="16" t="s">
        <v>8</v>
      </c>
      <c r="I148" s="27"/>
      <c r="J148" s="27"/>
      <c r="L148" s="21"/>
      <c r="M148" s="21"/>
      <c r="N148" s="21"/>
      <c r="Q148" s="16">
        <v>1400</v>
      </c>
      <c r="R148" s="16">
        <v>120</v>
      </c>
      <c r="S148" s="16">
        <v>1.4</v>
      </c>
      <c r="T148" s="23">
        <v>8.61</v>
      </c>
      <c r="U148" s="24">
        <v>18.399999999999999</v>
      </c>
      <c r="V148" s="16">
        <v>-110</v>
      </c>
      <c r="W148" s="23">
        <v>9.4700000000000006</v>
      </c>
      <c r="X148" s="24">
        <v>103.9</v>
      </c>
      <c r="Y148" s="23">
        <v>5.52</v>
      </c>
      <c r="Z148" s="16" t="s">
        <v>103</v>
      </c>
      <c r="AB148" s="16" t="s">
        <v>103</v>
      </c>
      <c r="AC148" s="16" t="s">
        <v>103</v>
      </c>
      <c r="AD148" s="16" t="s">
        <v>103</v>
      </c>
      <c r="AE148" s="16" t="s">
        <v>103</v>
      </c>
      <c r="AF148" s="16" t="s">
        <v>103</v>
      </c>
      <c r="AG148" s="16" t="s">
        <v>103</v>
      </c>
      <c r="AH148" s="16" t="s">
        <v>103</v>
      </c>
      <c r="AI148" s="16" t="s">
        <v>103</v>
      </c>
      <c r="AJ148" s="16" t="s">
        <v>103</v>
      </c>
      <c r="AK148" s="16" t="s">
        <v>103</v>
      </c>
      <c r="AL148" s="16" t="s">
        <v>103</v>
      </c>
      <c r="AM148" s="16" t="s">
        <v>103</v>
      </c>
      <c r="AN148" s="16" t="s">
        <v>103</v>
      </c>
      <c r="AO148" s="16" t="s">
        <v>103</v>
      </c>
      <c r="AR148" s="26" t="s">
        <v>150</v>
      </c>
    </row>
    <row r="149" spans="1:44" s="28" customFormat="1" x14ac:dyDescent="0.35">
      <c r="A149" s="16" t="s">
        <v>187</v>
      </c>
      <c r="B149" s="75" t="s">
        <v>53</v>
      </c>
      <c r="C149" s="28" t="s">
        <v>7</v>
      </c>
      <c r="D149" s="29">
        <v>44608</v>
      </c>
      <c r="E149" s="30">
        <v>134</v>
      </c>
      <c r="F149" s="66">
        <v>0.47916666666666669</v>
      </c>
      <c r="G149" s="28" t="s">
        <v>104</v>
      </c>
      <c r="H149" s="28" t="s">
        <v>3</v>
      </c>
      <c r="I149" s="28" t="s">
        <v>2</v>
      </c>
      <c r="K149" s="28" t="s">
        <v>12</v>
      </c>
      <c r="L149" s="28" t="s">
        <v>2</v>
      </c>
      <c r="M149" s="40"/>
      <c r="N149" s="40"/>
      <c r="Q149" s="28">
        <v>1400</v>
      </c>
      <c r="R149" s="32">
        <v>120</v>
      </c>
      <c r="S149" s="28">
        <v>1.4</v>
      </c>
      <c r="T149" s="33">
        <v>8.57</v>
      </c>
      <c r="U149" s="34">
        <v>19</v>
      </c>
      <c r="V149" s="28">
        <v>-107</v>
      </c>
      <c r="W149" s="33">
        <v>9.2799999999999994</v>
      </c>
      <c r="X149" s="34">
        <v>104</v>
      </c>
      <c r="Y149" s="33">
        <v>5.55</v>
      </c>
      <c r="Z149" s="28" t="s">
        <v>41</v>
      </c>
      <c r="AA149" s="28" t="s">
        <v>26</v>
      </c>
      <c r="AB149" s="28">
        <v>45.1</v>
      </c>
      <c r="AC149" s="28">
        <v>0.01</v>
      </c>
      <c r="AD149" s="32">
        <v>0.11</v>
      </c>
      <c r="AE149" s="35">
        <v>124.9</v>
      </c>
      <c r="AF149" s="35">
        <v>0.27300000000000002</v>
      </c>
      <c r="AG149" s="36" t="s">
        <v>103</v>
      </c>
      <c r="AH149" s="36" t="s">
        <v>103</v>
      </c>
      <c r="AI149" s="36" t="s">
        <v>103</v>
      </c>
      <c r="AJ149" s="36" t="s">
        <v>103</v>
      </c>
      <c r="AK149" s="36" t="s">
        <v>103</v>
      </c>
      <c r="AL149" s="36" t="s">
        <v>103</v>
      </c>
      <c r="AM149" s="36" t="s">
        <v>103</v>
      </c>
      <c r="AN149" s="36" t="s">
        <v>103</v>
      </c>
      <c r="AO149" s="37">
        <v>3.6031300000000002</v>
      </c>
      <c r="AP149" s="37">
        <v>1.8452900000000001</v>
      </c>
      <c r="AQ149" s="37">
        <f>AP149*2</f>
        <v>3.6905800000000002</v>
      </c>
      <c r="AR149" s="38" t="s">
        <v>151</v>
      </c>
    </row>
    <row r="150" spans="1:44" s="4" customFormat="1" ht="14.5" customHeight="1" x14ac:dyDescent="0.35">
      <c r="A150" s="16" t="s">
        <v>187</v>
      </c>
      <c r="B150" s="75" t="s">
        <v>71</v>
      </c>
      <c r="C150" s="4" t="s">
        <v>7</v>
      </c>
      <c r="D150" s="5">
        <v>44608</v>
      </c>
      <c r="E150" s="6">
        <v>134</v>
      </c>
      <c r="F150" s="67">
        <v>0.52083333333333337</v>
      </c>
      <c r="G150" s="4" t="s">
        <v>104</v>
      </c>
      <c r="H150" s="4" t="s">
        <v>4</v>
      </c>
      <c r="I150" s="8" t="s">
        <v>11</v>
      </c>
      <c r="J150" s="68" t="s">
        <v>2</v>
      </c>
      <c r="K150" s="8" t="s">
        <v>11</v>
      </c>
      <c r="L150" s="4" t="s">
        <v>2</v>
      </c>
      <c r="M150" s="39"/>
      <c r="N150" s="39"/>
      <c r="O150" s="6">
        <v>500</v>
      </c>
      <c r="P150" s="6"/>
      <c r="Q150" s="4">
        <v>1650</v>
      </c>
      <c r="R150" s="4">
        <v>120</v>
      </c>
      <c r="S150" s="4">
        <v>1.2</v>
      </c>
      <c r="T150" s="9">
        <v>8.56</v>
      </c>
      <c r="U150" s="10">
        <v>18.899999999999999</v>
      </c>
      <c r="V150" s="4">
        <v>-107</v>
      </c>
      <c r="W150" s="9">
        <v>9.27</v>
      </c>
      <c r="X150" s="10">
        <v>103.8</v>
      </c>
      <c r="Y150" s="9">
        <v>5.43</v>
      </c>
      <c r="Z150" s="4" t="s">
        <v>41</v>
      </c>
      <c r="AA150" s="4" t="s">
        <v>26</v>
      </c>
      <c r="AB150" s="4">
        <v>42.9</v>
      </c>
      <c r="AC150" s="4">
        <v>0.02</v>
      </c>
      <c r="AD150" s="11">
        <v>0.14000000000000001</v>
      </c>
      <c r="AE150" s="12">
        <v>131.80000000000001</v>
      </c>
      <c r="AF150" s="12">
        <v>0.56599999999999995</v>
      </c>
      <c r="AG150" s="13">
        <v>131.4</v>
      </c>
      <c r="AH150" s="12">
        <v>0.91600000000000004</v>
      </c>
      <c r="AI150" s="12">
        <v>63.24</v>
      </c>
      <c r="AJ150" s="12">
        <v>1.36</v>
      </c>
      <c r="AK150" s="13">
        <v>194.6</v>
      </c>
      <c r="AL150" s="12">
        <v>2.2799999999999998</v>
      </c>
      <c r="AM150" s="12">
        <v>45.84</v>
      </c>
      <c r="AN150" s="12">
        <v>2.12</v>
      </c>
      <c r="AO150" s="14">
        <v>3.7531300000000001</v>
      </c>
      <c r="AP150" s="14">
        <v>1.87046</v>
      </c>
      <c r="AQ150" s="14">
        <f>AP150*2</f>
        <v>3.74092</v>
      </c>
      <c r="AR150" s="15"/>
    </row>
    <row r="151" spans="1:44" x14ac:dyDescent="0.35">
      <c r="A151" s="16" t="s">
        <v>187</v>
      </c>
      <c r="B151" s="75" t="s">
        <v>71</v>
      </c>
      <c r="C151" s="16" t="s">
        <v>9</v>
      </c>
      <c r="D151" s="17">
        <v>44610</v>
      </c>
      <c r="E151" s="18">
        <v>136</v>
      </c>
      <c r="F151" s="65">
        <v>0.48958333333333331</v>
      </c>
      <c r="G151" s="16" t="s">
        <v>104</v>
      </c>
      <c r="H151" s="16" t="s">
        <v>8</v>
      </c>
      <c r="I151" s="20"/>
      <c r="J151" s="20"/>
      <c r="L151" s="21"/>
      <c r="M151" s="21"/>
      <c r="N151" s="21"/>
      <c r="O151" s="16"/>
      <c r="P151" s="16"/>
      <c r="Q151" s="16">
        <v>1600</v>
      </c>
      <c r="R151" s="22">
        <v>120</v>
      </c>
      <c r="S151" s="16">
        <v>1.3</v>
      </c>
      <c r="T151" s="23">
        <v>8.6300000000000008</v>
      </c>
      <c r="U151" s="24">
        <v>19.100000000000001</v>
      </c>
      <c r="V151" s="16">
        <v>-111</v>
      </c>
      <c r="W151" s="23">
        <v>9.34</v>
      </c>
      <c r="X151" s="24">
        <v>104</v>
      </c>
      <c r="Y151" s="23">
        <v>5.49</v>
      </c>
      <c r="Z151" s="16" t="s">
        <v>103</v>
      </c>
      <c r="AB151" s="16" t="s">
        <v>103</v>
      </c>
      <c r="AC151" s="16" t="s">
        <v>103</v>
      </c>
      <c r="AD151" s="16" t="s">
        <v>103</v>
      </c>
      <c r="AE151" s="16" t="s">
        <v>103</v>
      </c>
      <c r="AF151" s="16" t="s">
        <v>103</v>
      </c>
      <c r="AG151" s="16" t="s">
        <v>103</v>
      </c>
      <c r="AH151" s="16" t="s">
        <v>103</v>
      </c>
      <c r="AI151" s="16" t="s">
        <v>103</v>
      </c>
      <c r="AJ151" s="16" t="s">
        <v>103</v>
      </c>
      <c r="AK151" s="16" t="s">
        <v>103</v>
      </c>
      <c r="AL151" s="16" t="s">
        <v>103</v>
      </c>
      <c r="AM151" s="16" t="s">
        <v>103</v>
      </c>
      <c r="AN151" s="16" t="s">
        <v>103</v>
      </c>
      <c r="AO151" s="16" t="s">
        <v>103</v>
      </c>
      <c r="AR151" s="26" t="s">
        <v>152</v>
      </c>
    </row>
    <row r="152" spans="1:44" x14ac:dyDescent="0.35">
      <c r="A152" s="16" t="s">
        <v>187</v>
      </c>
      <c r="B152" s="75" t="s">
        <v>71</v>
      </c>
      <c r="C152" s="16" t="s">
        <v>10</v>
      </c>
      <c r="D152" s="17">
        <v>44613</v>
      </c>
      <c r="E152" s="18">
        <v>139</v>
      </c>
      <c r="F152" s="65">
        <v>0.48958333333333331</v>
      </c>
      <c r="G152" s="16" t="s">
        <v>104</v>
      </c>
      <c r="H152" s="16" t="s">
        <v>8</v>
      </c>
      <c r="I152" s="27"/>
      <c r="J152" s="27"/>
      <c r="L152" s="21"/>
      <c r="M152" s="21"/>
      <c r="N152" s="21"/>
      <c r="Q152" s="16">
        <v>1450</v>
      </c>
      <c r="R152" s="85" t="s">
        <v>94</v>
      </c>
      <c r="S152" s="16">
        <v>1.5</v>
      </c>
      <c r="T152" s="23">
        <v>8.6</v>
      </c>
      <c r="U152" s="24">
        <v>18.399999999999999</v>
      </c>
      <c r="V152" s="16">
        <v>-109</v>
      </c>
      <c r="W152" s="23">
        <v>9.44</v>
      </c>
      <c r="X152" s="24">
        <v>104.4</v>
      </c>
      <c r="Y152" s="23">
        <v>5.58</v>
      </c>
      <c r="Z152" s="16" t="s">
        <v>103</v>
      </c>
      <c r="AB152" s="16" t="s">
        <v>103</v>
      </c>
      <c r="AC152" s="16" t="s">
        <v>103</v>
      </c>
      <c r="AD152" s="16" t="s">
        <v>103</v>
      </c>
      <c r="AE152" s="16" t="s">
        <v>103</v>
      </c>
      <c r="AF152" s="16" t="s">
        <v>103</v>
      </c>
      <c r="AG152" s="16" t="s">
        <v>103</v>
      </c>
      <c r="AH152" s="16" t="s">
        <v>103</v>
      </c>
      <c r="AI152" s="16" t="s">
        <v>103</v>
      </c>
      <c r="AJ152" s="16" t="s">
        <v>103</v>
      </c>
      <c r="AK152" s="16" t="s">
        <v>103</v>
      </c>
      <c r="AL152" s="16" t="s">
        <v>103</v>
      </c>
      <c r="AM152" s="16" t="s">
        <v>103</v>
      </c>
      <c r="AN152" s="16" t="s">
        <v>103</v>
      </c>
      <c r="AO152" s="16" t="s">
        <v>103</v>
      </c>
    </row>
    <row r="153" spans="1:44" s="28" customFormat="1" x14ac:dyDescent="0.35">
      <c r="A153" s="16" t="s">
        <v>187</v>
      </c>
      <c r="B153" s="75" t="s">
        <v>71</v>
      </c>
      <c r="C153" s="28" t="s">
        <v>7</v>
      </c>
      <c r="D153" s="29">
        <v>44615</v>
      </c>
      <c r="E153" s="30">
        <v>141</v>
      </c>
      <c r="F153" s="66">
        <v>0.4861111111111111</v>
      </c>
      <c r="G153" s="28" t="s">
        <v>104</v>
      </c>
      <c r="H153" s="28" t="s">
        <v>8</v>
      </c>
      <c r="I153" s="28" t="s">
        <v>2</v>
      </c>
      <c r="J153" s="40" t="s">
        <v>2</v>
      </c>
      <c r="K153" s="28" t="s">
        <v>2</v>
      </c>
      <c r="L153" s="28" t="s">
        <v>2</v>
      </c>
      <c r="M153" s="40"/>
      <c r="N153" s="40"/>
      <c r="Q153" s="28">
        <v>1350</v>
      </c>
      <c r="R153" s="32">
        <v>120</v>
      </c>
      <c r="S153" s="28" t="s">
        <v>153</v>
      </c>
      <c r="T153" s="33">
        <v>8.59</v>
      </c>
      <c r="U153" s="34">
        <v>19</v>
      </c>
      <c r="V153" s="28">
        <v>-108</v>
      </c>
      <c r="W153" s="33">
        <v>9.58</v>
      </c>
      <c r="X153" s="34">
        <v>104</v>
      </c>
      <c r="Y153" s="33">
        <v>5.61</v>
      </c>
      <c r="Z153" s="28" t="s">
        <v>41</v>
      </c>
      <c r="AA153" s="28" t="s">
        <v>26</v>
      </c>
      <c r="AB153" s="28">
        <v>43.7</v>
      </c>
      <c r="AC153" s="28">
        <v>0.01</v>
      </c>
      <c r="AD153" s="32" t="s">
        <v>41</v>
      </c>
      <c r="AE153" s="35">
        <v>121</v>
      </c>
      <c r="AF153" s="35">
        <v>0.72</v>
      </c>
      <c r="AG153" s="36">
        <v>140.4</v>
      </c>
      <c r="AH153" s="35">
        <v>9.2100000000000009</v>
      </c>
      <c r="AI153" s="35">
        <v>53.16</v>
      </c>
      <c r="AJ153" s="35">
        <v>3.8</v>
      </c>
      <c r="AK153" s="36">
        <v>193.6</v>
      </c>
      <c r="AL153" s="35">
        <v>13.01</v>
      </c>
      <c r="AM153" s="35">
        <v>45.99</v>
      </c>
      <c r="AN153" s="35">
        <v>2.66</v>
      </c>
      <c r="AO153" s="37">
        <v>3.62168</v>
      </c>
      <c r="AP153" s="37">
        <v>1.8992100000000001</v>
      </c>
      <c r="AQ153" s="37">
        <f>AP153*2</f>
        <v>3.7984200000000001</v>
      </c>
      <c r="AR153" s="38"/>
    </row>
    <row r="154" spans="1:44" x14ac:dyDescent="0.35">
      <c r="B154" s="71" t="s">
        <v>62</v>
      </c>
      <c r="C154" s="86"/>
      <c r="F154" s="87"/>
      <c r="G154" s="72"/>
      <c r="M154" s="21"/>
      <c r="N154" s="21"/>
    </row>
    <row r="155" spans="1:44" x14ac:dyDescent="0.35">
      <c r="F155" s="88"/>
      <c r="M155" s="21"/>
      <c r="N155" s="21"/>
    </row>
  </sheetData>
  <mergeCells count="5">
    <mergeCell ref="AG1:AH1"/>
    <mergeCell ref="AM1:AN1"/>
    <mergeCell ref="AK1:AL1"/>
    <mergeCell ref="AE1:AF1"/>
    <mergeCell ref="AI1:AJ1"/>
  </mergeCells>
  <phoneticPr fontId="16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Reaktor1_Reaktor2_Duplikation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Hohm</dc:creator>
  <cp:lastModifiedBy>Birthe Stricker</cp:lastModifiedBy>
  <dcterms:created xsi:type="dcterms:W3CDTF">2020-07-10T09:56:49Z</dcterms:created>
  <dcterms:modified xsi:type="dcterms:W3CDTF">2024-08-10T13:31:14Z</dcterms:modified>
</cp:coreProperties>
</file>