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Panek\80 Veröffentlichungen\2025 - TORE - Versuchsdaten kleine Schalen\"/>
    </mc:Choice>
  </mc:AlternateContent>
  <xr:revisionPtr revIDLastSave="0" documentId="13_ncr:1_{7EC5C34D-7ABB-401B-9591-9CAB150EF6C6}" xr6:coauthVersionLast="47" xr6:coauthVersionMax="47" xr10:uidLastSave="{00000000-0000-0000-0000-000000000000}"/>
  <workbookProtection workbookAlgorithmName="SHA-512" workbookHashValue="k6CvCx3fVqFjnoH+BbNnBXJg0CMiI8Y3fqtbcnqJ0DBLHoNVkk77akEgovFxM5fNxgg3GNbP9XyoW+Q2rctFlw==" workbookSaltValue="TgPF4zyCHLtP2Dj9hM8srQ==" workbookSpinCount="100000" lockStructure="1"/>
  <bookViews>
    <workbookView xWindow="22932" yWindow="-108" windowWidth="23256" windowHeight="14016" xr2:uid="{00000000-000D-0000-FFFF-FFFF00000000}"/>
  </bookViews>
  <sheets>
    <sheet name="Coversheet" sheetId="5" r:id="rId1"/>
    <sheet name="Z2L1" sheetId="1" r:id="rId2"/>
    <sheet name="Z3L1" sheetId="6" r:id="rId3"/>
    <sheet name="Z1L2" sheetId="7" r:id="rId4"/>
    <sheet name="Z3L2" sheetId="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37" i="8" l="1"/>
  <c r="L237" i="8"/>
  <c r="K237" i="8"/>
  <c r="J237" i="8"/>
  <c r="I237" i="8"/>
  <c r="H237" i="8"/>
  <c r="G237" i="8"/>
  <c r="F237" i="8"/>
  <c r="M236" i="8"/>
  <c r="L236" i="8"/>
  <c r="K236" i="8"/>
  <c r="J236" i="8"/>
  <c r="I236" i="8"/>
  <c r="H236" i="8"/>
  <c r="G236" i="8"/>
  <c r="F236" i="8"/>
  <c r="M229" i="8"/>
  <c r="L229" i="8"/>
  <c r="K229" i="8"/>
  <c r="J229" i="8"/>
  <c r="I229" i="8"/>
  <c r="H229" i="8"/>
  <c r="G229" i="8"/>
  <c r="F229" i="8"/>
  <c r="M228" i="8"/>
  <c r="L228" i="8"/>
  <c r="K228" i="8"/>
  <c r="J228" i="8"/>
  <c r="I228" i="8"/>
  <c r="H228" i="8"/>
  <c r="G228" i="8"/>
  <c r="F228" i="8"/>
  <c r="M221" i="8"/>
  <c r="L221" i="8"/>
  <c r="K221" i="8"/>
  <c r="J221" i="8"/>
  <c r="I221" i="8"/>
  <c r="H221" i="8"/>
  <c r="G221" i="8"/>
  <c r="F221" i="8"/>
  <c r="M220" i="8"/>
  <c r="L220" i="8"/>
  <c r="K220" i="8"/>
  <c r="J220" i="8"/>
  <c r="I220" i="8"/>
  <c r="H220" i="8"/>
  <c r="G220" i="8"/>
  <c r="F220" i="8"/>
  <c r="L213" i="8"/>
  <c r="K213" i="8"/>
  <c r="J213" i="8"/>
  <c r="I213" i="8"/>
  <c r="H213" i="8"/>
  <c r="F213" i="8"/>
  <c r="M212" i="8"/>
  <c r="L212" i="8"/>
  <c r="K212" i="8"/>
  <c r="J212" i="8"/>
  <c r="I212" i="8"/>
  <c r="H212" i="8"/>
  <c r="G212" i="8"/>
  <c r="F212" i="8"/>
  <c r="M205" i="8"/>
  <c r="L205" i="8"/>
  <c r="K205" i="8"/>
  <c r="J205" i="8"/>
  <c r="I205" i="8"/>
  <c r="H205" i="8"/>
  <c r="G205" i="8"/>
  <c r="F205" i="8"/>
  <c r="M204" i="8"/>
  <c r="L204" i="8"/>
  <c r="K204" i="8"/>
  <c r="J204" i="8"/>
  <c r="I204" i="8"/>
  <c r="H204" i="8"/>
  <c r="G204" i="8"/>
  <c r="F204" i="8"/>
  <c r="L197" i="8"/>
  <c r="K197" i="8"/>
  <c r="J197" i="8"/>
  <c r="I197" i="8"/>
  <c r="H197" i="8"/>
  <c r="F197" i="8"/>
  <c r="M196" i="8"/>
  <c r="L196" i="8"/>
  <c r="K196" i="8"/>
  <c r="J196" i="8"/>
  <c r="I196" i="8"/>
  <c r="H196" i="8"/>
  <c r="G196" i="8"/>
  <c r="F196" i="8"/>
  <c r="L189" i="8"/>
  <c r="K189" i="8"/>
  <c r="J189" i="8"/>
  <c r="I189" i="8"/>
  <c r="H189" i="8"/>
  <c r="F189" i="8"/>
  <c r="M188" i="8"/>
  <c r="L188" i="8"/>
  <c r="K188" i="8"/>
  <c r="J188" i="8"/>
  <c r="I188" i="8"/>
  <c r="H188" i="8"/>
  <c r="G188" i="8"/>
  <c r="F188" i="8"/>
  <c r="L181" i="8"/>
  <c r="K181" i="8"/>
  <c r="J181" i="8"/>
  <c r="I181" i="8"/>
  <c r="H181" i="8"/>
  <c r="F181" i="8"/>
  <c r="M180" i="8"/>
  <c r="L180" i="8"/>
  <c r="K180" i="8"/>
  <c r="J180" i="8"/>
  <c r="I180" i="8"/>
  <c r="H180" i="8"/>
  <c r="G180" i="8"/>
  <c r="F180" i="8"/>
  <c r="L173" i="8"/>
  <c r="K173" i="8"/>
  <c r="J173" i="8"/>
  <c r="I173" i="8"/>
  <c r="H173" i="8"/>
  <c r="F173" i="8"/>
  <c r="M172" i="8"/>
  <c r="L172" i="8"/>
  <c r="K172" i="8"/>
  <c r="J172" i="8"/>
  <c r="I172" i="8"/>
  <c r="H172" i="8"/>
  <c r="G172" i="8"/>
  <c r="F172" i="8"/>
  <c r="L165" i="8"/>
  <c r="K165" i="8"/>
  <c r="J165" i="8"/>
  <c r="I165" i="8"/>
  <c r="H165" i="8"/>
  <c r="G165" i="8"/>
  <c r="F165" i="8"/>
  <c r="M164" i="8"/>
  <c r="L164" i="8"/>
  <c r="K164" i="8"/>
  <c r="J164" i="8"/>
  <c r="I164" i="8"/>
  <c r="H164" i="8"/>
  <c r="G164" i="8"/>
  <c r="F164" i="8"/>
  <c r="M157" i="8"/>
  <c r="L157" i="8"/>
  <c r="K157" i="8"/>
  <c r="J157" i="8"/>
  <c r="I157" i="8"/>
  <c r="H157" i="8"/>
  <c r="F157" i="8"/>
  <c r="M156" i="8"/>
  <c r="L156" i="8"/>
  <c r="K156" i="8"/>
  <c r="J156" i="8"/>
  <c r="I156" i="8"/>
  <c r="H156" i="8"/>
  <c r="G156" i="8"/>
  <c r="F156" i="8"/>
  <c r="M149" i="8"/>
  <c r="L149" i="8"/>
  <c r="K149" i="8"/>
  <c r="J149" i="8"/>
  <c r="I149" i="8"/>
  <c r="H149" i="8"/>
  <c r="G149" i="8"/>
  <c r="F149" i="8"/>
  <c r="M148" i="8"/>
  <c r="L148" i="8"/>
  <c r="K148" i="8"/>
  <c r="J148" i="8"/>
  <c r="I148" i="8"/>
  <c r="H148" i="8"/>
  <c r="G148" i="8"/>
  <c r="F148" i="8"/>
  <c r="L141" i="8"/>
  <c r="K141" i="8"/>
  <c r="J141" i="8"/>
  <c r="I141" i="8"/>
  <c r="H141" i="8"/>
  <c r="F141" i="8"/>
  <c r="M140" i="8"/>
  <c r="L140" i="8"/>
  <c r="K140" i="8"/>
  <c r="J140" i="8"/>
  <c r="I140" i="8"/>
  <c r="H140" i="8"/>
  <c r="G140" i="8"/>
  <c r="F140" i="8"/>
  <c r="M133" i="8"/>
  <c r="L133" i="8"/>
  <c r="K133" i="8"/>
  <c r="J133" i="8"/>
  <c r="I133" i="8"/>
  <c r="H133" i="8"/>
  <c r="G133" i="8"/>
  <c r="F133" i="8"/>
  <c r="M132" i="8"/>
  <c r="L132" i="8"/>
  <c r="K132" i="8"/>
  <c r="J132" i="8"/>
  <c r="I132" i="8"/>
  <c r="H132" i="8"/>
  <c r="G132" i="8"/>
  <c r="F132" i="8"/>
  <c r="M125" i="8"/>
  <c r="L125" i="8"/>
  <c r="K125" i="8"/>
  <c r="J125" i="8"/>
  <c r="I125" i="8"/>
  <c r="H125" i="8"/>
  <c r="G125" i="8"/>
  <c r="F125" i="8"/>
  <c r="M124" i="8"/>
  <c r="L124" i="8"/>
  <c r="K124" i="8"/>
  <c r="J124" i="8"/>
  <c r="I124" i="8"/>
  <c r="H124" i="8"/>
  <c r="G124" i="8"/>
  <c r="F124" i="8"/>
  <c r="L117" i="8"/>
  <c r="K117" i="8"/>
  <c r="J117" i="8"/>
  <c r="I117" i="8"/>
  <c r="H117" i="8"/>
  <c r="G117" i="8"/>
  <c r="F117" i="8"/>
  <c r="M116" i="8"/>
  <c r="L116" i="8"/>
  <c r="K116" i="8"/>
  <c r="J116" i="8"/>
  <c r="I116" i="8"/>
  <c r="H116" i="8"/>
  <c r="G116" i="8"/>
  <c r="F116" i="8"/>
  <c r="M109" i="8"/>
  <c r="L109" i="8"/>
  <c r="K109" i="8"/>
  <c r="J109" i="8"/>
  <c r="I109" i="8"/>
  <c r="H109" i="8"/>
  <c r="G109" i="8"/>
  <c r="F109" i="8"/>
  <c r="M108" i="8"/>
  <c r="L108" i="8"/>
  <c r="K108" i="8"/>
  <c r="J108" i="8"/>
  <c r="I108" i="8"/>
  <c r="H108" i="8"/>
  <c r="G108" i="8"/>
  <c r="F108" i="8"/>
  <c r="M101" i="8"/>
  <c r="L101" i="8"/>
  <c r="K101" i="8"/>
  <c r="J101" i="8"/>
  <c r="I101" i="8"/>
  <c r="H101" i="8"/>
  <c r="F101" i="8"/>
  <c r="M100" i="8"/>
  <c r="L100" i="8"/>
  <c r="K100" i="8"/>
  <c r="J100" i="8"/>
  <c r="I100" i="8"/>
  <c r="H100" i="8"/>
  <c r="F100" i="8"/>
  <c r="M93" i="8"/>
  <c r="L93" i="8"/>
  <c r="K93" i="8"/>
  <c r="J93" i="8"/>
  <c r="I93" i="8"/>
  <c r="H93" i="8"/>
  <c r="G93" i="8"/>
  <c r="F93" i="8"/>
  <c r="M92" i="8"/>
  <c r="L92" i="8"/>
  <c r="K92" i="8"/>
  <c r="J92" i="8"/>
  <c r="I92" i="8"/>
  <c r="H92" i="8"/>
  <c r="G92" i="8"/>
  <c r="F92" i="8"/>
  <c r="M85" i="8"/>
  <c r="L85" i="8"/>
  <c r="K85" i="8"/>
  <c r="J85" i="8"/>
  <c r="I85" i="8"/>
  <c r="H85" i="8"/>
  <c r="G85" i="8"/>
  <c r="F85" i="8"/>
  <c r="M84" i="8"/>
  <c r="L84" i="8"/>
  <c r="K84" i="8"/>
  <c r="J84" i="8"/>
  <c r="I84" i="8"/>
  <c r="H84" i="8"/>
  <c r="G84" i="8"/>
  <c r="F84" i="8"/>
  <c r="M77" i="8"/>
  <c r="L77" i="8"/>
  <c r="K77" i="8"/>
  <c r="J77" i="8"/>
  <c r="I77" i="8"/>
  <c r="H77" i="8"/>
  <c r="G77" i="8"/>
  <c r="F77" i="8"/>
  <c r="M76" i="8"/>
  <c r="L76" i="8"/>
  <c r="K76" i="8"/>
  <c r="J76" i="8"/>
  <c r="I76" i="8"/>
  <c r="H76" i="8"/>
  <c r="G76" i="8"/>
  <c r="F76" i="8"/>
  <c r="M69" i="8"/>
  <c r="L69" i="8"/>
  <c r="K69" i="8"/>
  <c r="J69" i="8"/>
  <c r="I69" i="8"/>
  <c r="H69" i="8"/>
  <c r="G69" i="8"/>
  <c r="F69" i="8"/>
  <c r="M68" i="8"/>
  <c r="L68" i="8"/>
  <c r="K68" i="8"/>
  <c r="J68" i="8"/>
  <c r="I68" i="8"/>
  <c r="H68" i="8"/>
  <c r="G68" i="8"/>
  <c r="F68" i="8"/>
  <c r="M61" i="8"/>
  <c r="L61" i="8"/>
  <c r="K61" i="8"/>
  <c r="J61" i="8"/>
  <c r="I61" i="8"/>
  <c r="H61" i="8"/>
  <c r="G61" i="8"/>
  <c r="F61" i="8"/>
  <c r="M60" i="8"/>
  <c r="L60" i="8"/>
  <c r="K60" i="8"/>
  <c r="J60" i="8"/>
  <c r="I60" i="8"/>
  <c r="H60" i="8"/>
  <c r="G60" i="8"/>
  <c r="F60" i="8"/>
  <c r="M53" i="8"/>
  <c r="L53" i="8"/>
  <c r="K53" i="8"/>
  <c r="J53" i="8"/>
  <c r="I53" i="8"/>
  <c r="H53" i="8"/>
  <c r="G53" i="8"/>
  <c r="F53" i="8"/>
  <c r="M52" i="8"/>
  <c r="L52" i="8"/>
  <c r="K52" i="8"/>
  <c r="J52" i="8"/>
  <c r="I52" i="8"/>
  <c r="H52" i="8"/>
  <c r="G52" i="8"/>
  <c r="F52" i="8"/>
  <c r="M45" i="8"/>
  <c r="L45" i="8"/>
  <c r="K45" i="8"/>
  <c r="J45" i="8"/>
  <c r="I45" i="8"/>
  <c r="H45" i="8"/>
  <c r="G45" i="8"/>
  <c r="F45" i="8"/>
  <c r="M44" i="8"/>
  <c r="L44" i="8"/>
  <c r="K44" i="8"/>
  <c r="J44" i="8"/>
  <c r="I44" i="8"/>
  <c r="H44" i="8"/>
  <c r="G44" i="8"/>
  <c r="F44" i="8"/>
  <c r="M37" i="8"/>
  <c r="L37" i="8"/>
  <c r="K37" i="8"/>
  <c r="J37" i="8"/>
  <c r="I37" i="8"/>
  <c r="H37" i="8"/>
  <c r="G37" i="8"/>
  <c r="F37" i="8"/>
  <c r="M36" i="8"/>
  <c r="L36" i="8"/>
  <c r="K36" i="8"/>
  <c r="J36" i="8"/>
  <c r="I36" i="8"/>
  <c r="H36" i="8"/>
  <c r="G36" i="8"/>
  <c r="F36" i="8"/>
  <c r="M29" i="8"/>
  <c r="L29" i="8"/>
  <c r="K29" i="8"/>
  <c r="J29" i="8"/>
  <c r="I29" i="8"/>
  <c r="H29" i="8"/>
  <c r="G29" i="8"/>
  <c r="F29" i="8"/>
  <c r="M28" i="8"/>
  <c r="L28" i="8"/>
  <c r="K28" i="8"/>
  <c r="J28" i="8"/>
  <c r="I28" i="8"/>
  <c r="H28" i="8"/>
  <c r="G28" i="8"/>
  <c r="F28" i="8"/>
  <c r="M21" i="8"/>
  <c r="L21" i="8"/>
  <c r="K21" i="8"/>
  <c r="J21" i="8"/>
  <c r="I21" i="8"/>
  <c r="H21" i="8"/>
  <c r="G21" i="8"/>
  <c r="F21" i="8"/>
  <c r="M20" i="8"/>
  <c r="L20" i="8"/>
  <c r="K20" i="8"/>
  <c r="J20" i="8"/>
  <c r="I20" i="8"/>
  <c r="H20" i="8"/>
  <c r="G20" i="8"/>
  <c r="F20" i="8"/>
  <c r="M13" i="8"/>
  <c r="L13" i="8"/>
  <c r="K13" i="8"/>
  <c r="J13" i="8"/>
  <c r="I13" i="8"/>
  <c r="H13" i="8"/>
  <c r="G13" i="8"/>
  <c r="F13" i="8"/>
  <c r="M12" i="8"/>
  <c r="L12" i="8"/>
  <c r="K12" i="8"/>
  <c r="J12" i="8"/>
  <c r="I12" i="8"/>
  <c r="H12" i="8"/>
  <c r="G12" i="8"/>
  <c r="F12" i="8"/>
  <c r="M221" i="7"/>
  <c r="L221" i="7"/>
  <c r="K221" i="7"/>
  <c r="J221" i="7"/>
  <c r="I221" i="7"/>
  <c r="H221" i="7"/>
  <c r="G221" i="7"/>
  <c r="F221" i="7"/>
  <c r="M220" i="7"/>
  <c r="L220" i="7"/>
  <c r="K220" i="7"/>
  <c r="J220" i="7"/>
  <c r="I220" i="7"/>
  <c r="H220" i="7"/>
  <c r="G220" i="7"/>
  <c r="F220" i="7"/>
  <c r="M213" i="7"/>
  <c r="L213" i="7"/>
  <c r="K213" i="7"/>
  <c r="J213" i="7"/>
  <c r="I213" i="7"/>
  <c r="H213" i="7"/>
  <c r="G213" i="7"/>
  <c r="F213" i="7"/>
  <c r="M212" i="7"/>
  <c r="L212" i="7"/>
  <c r="K212" i="7"/>
  <c r="J212" i="7"/>
  <c r="I212" i="7"/>
  <c r="H212" i="7"/>
  <c r="G212" i="7"/>
  <c r="F212" i="7"/>
  <c r="M205" i="7"/>
  <c r="L205" i="7"/>
  <c r="K205" i="7"/>
  <c r="J205" i="7"/>
  <c r="I205" i="7"/>
  <c r="H205" i="7"/>
  <c r="G205" i="7"/>
  <c r="F205" i="7"/>
  <c r="M204" i="7"/>
  <c r="L204" i="7"/>
  <c r="K204" i="7"/>
  <c r="J204" i="7"/>
  <c r="I204" i="7"/>
  <c r="H204" i="7"/>
  <c r="G204" i="7"/>
  <c r="F204" i="7"/>
  <c r="M197" i="7"/>
  <c r="L197" i="7"/>
  <c r="K197" i="7"/>
  <c r="J197" i="7"/>
  <c r="I197" i="7"/>
  <c r="H197" i="7"/>
  <c r="G197" i="7"/>
  <c r="F197" i="7"/>
  <c r="M196" i="7"/>
  <c r="L196" i="7"/>
  <c r="K196" i="7"/>
  <c r="J196" i="7"/>
  <c r="I196" i="7"/>
  <c r="H196" i="7"/>
  <c r="G196" i="7"/>
  <c r="F196" i="7"/>
  <c r="M189" i="7"/>
  <c r="L189" i="7"/>
  <c r="K189" i="7"/>
  <c r="J189" i="7"/>
  <c r="I189" i="7"/>
  <c r="H189" i="7"/>
  <c r="F189" i="7"/>
  <c r="M188" i="7"/>
  <c r="L188" i="7"/>
  <c r="K188" i="7"/>
  <c r="J188" i="7"/>
  <c r="I188" i="7"/>
  <c r="H188" i="7"/>
  <c r="G188" i="7"/>
  <c r="F188" i="7"/>
  <c r="L181" i="7"/>
  <c r="K181" i="7"/>
  <c r="J181" i="7"/>
  <c r="I181" i="7"/>
  <c r="H181" i="7"/>
  <c r="G181" i="7"/>
  <c r="F181" i="7"/>
  <c r="M180" i="7"/>
  <c r="L180" i="7"/>
  <c r="K180" i="7"/>
  <c r="J180" i="7"/>
  <c r="I180" i="7"/>
  <c r="H180" i="7"/>
  <c r="G180" i="7"/>
  <c r="F180" i="7"/>
  <c r="L173" i="7"/>
  <c r="K173" i="7"/>
  <c r="J173" i="7"/>
  <c r="I173" i="7"/>
  <c r="H173" i="7"/>
  <c r="G173" i="7"/>
  <c r="F173" i="7"/>
  <c r="M172" i="7"/>
  <c r="L172" i="7"/>
  <c r="K172" i="7"/>
  <c r="J172" i="7"/>
  <c r="I172" i="7"/>
  <c r="H172" i="7"/>
  <c r="G172" i="7"/>
  <c r="F172" i="7"/>
  <c r="L165" i="7"/>
  <c r="K165" i="7"/>
  <c r="J165" i="7"/>
  <c r="I165" i="7"/>
  <c r="H165" i="7"/>
  <c r="F165" i="7"/>
  <c r="M164" i="7"/>
  <c r="L164" i="7"/>
  <c r="K164" i="7"/>
  <c r="J164" i="7"/>
  <c r="I164" i="7"/>
  <c r="H164" i="7"/>
  <c r="G164" i="7"/>
  <c r="F164" i="7"/>
  <c r="M157" i="7"/>
  <c r="L157" i="7"/>
  <c r="K157" i="7"/>
  <c r="J157" i="7"/>
  <c r="I157" i="7"/>
  <c r="H157" i="7"/>
  <c r="G157" i="7"/>
  <c r="F157" i="7"/>
  <c r="M156" i="7"/>
  <c r="L156" i="7"/>
  <c r="K156" i="7"/>
  <c r="J156" i="7"/>
  <c r="I156" i="7"/>
  <c r="H156" i="7"/>
  <c r="G156" i="7"/>
  <c r="F156" i="7"/>
  <c r="L149" i="7"/>
  <c r="J149" i="7"/>
  <c r="I149" i="7"/>
  <c r="H149" i="7"/>
  <c r="G149" i="7"/>
  <c r="F149" i="7"/>
  <c r="M148" i="7"/>
  <c r="L148" i="7"/>
  <c r="J148" i="7"/>
  <c r="I148" i="7"/>
  <c r="H148" i="7"/>
  <c r="G148" i="7"/>
  <c r="F148" i="7"/>
  <c r="M141" i="7"/>
  <c r="L141" i="7"/>
  <c r="K141" i="7"/>
  <c r="J141" i="7"/>
  <c r="I141" i="7"/>
  <c r="H141" i="7"/>
  <c r="F141" i="7"/>
  <c r="M140" i="7"/>
  <c r="L140" i="7"/>
  <c r="K140" i="7"/>
  <c r="J140" i="7"/>
  <c r="I140" i="7"/>
  <c r="H140" i="7"/>
  <c r="G140" i="7"/>
  <c r="F140" i="7"/>
  <c r="L133" i="7"/>
  <c r="K133" i="7"/>
  <c r="J133" i="7"/>
  <c r="I133" i="7"/>
  <c r="H133" i="7"/>
  <c r="G133" i="7"/>
  <c r="F133" i="7"/>
  <c r="M132" i="7"/>
  <c r="L132" i="7"/>
  <c r="K132" i="7"/>
  <c r="J132" i="7"/>
  <c r="I132" i="7"/>
  <c r="H132" i="7"/>
  <c r="G132" i="7"/>
  <c r="F132" i="7"/>
  <c r="L125" i="7"/>
  <c r="K125" i="7"/>
  <c r="J125" i="7"/>
  <c r="I125" i="7"/>
  <c r="H125" i="7"/>
  <c r="G125" i="7"/>
  <c r="F125" i="7"/>
  <c r="M124" i="7"/>
  <c r="L124" i="7"/>
  <c r="K124" i="7"/>
  <c r="J124" i="7"/>
  <c r="I124" i="7"/>
  <c r="H124" i="7"/>
  <c r="G124" i="7"/>
  <c r="F124" i="7"/>
  <c r="L117" i="7"/>
  <c r="K117" i="7"/>
  <c r="J117" i="7"/>
  <c r="I117" i="7"/>
  <c r="H117" i="7"/>
  <c r="G117" i="7"/>
  <c r="F117" i="7"/>
  <c r="M116" i="7"/>
  <c r="L116" i="7"/>
  <c r="K116" i="7"/>
  <c r="J116" i="7"/>
  <c r="I116" i="7"/>
  <c r="H116" i="7"/>
  <c r="G116" i="7"/>
  <c r="F116" i="7"/>
  <c r="M109" i="7"/>
  <c r="L109" i="7"/>
  <c r="K109" i="7"/>
  <c r="J109" i="7"/>
  <c r="I109" i="7"/>
  <c r="H109" i="7"/>
  <c r="G109" i="7"/>
  <c r="F109" i="7"/>
  <c r="M108" i="7"/>
  <c r="L108" i="7"/>
  <c r="K108" i="7"/>
  <c r="J108" i="7"/>
  <c r="I108" i="7"/>
  <c r="H108" i="7"/>
  <c r="G108" i="7"/>
  <c r="F108" i="7"/>
  <c r="L101" i="7"/>
  <c r="J101" i="7"/>
  <c r="I101" i="7"/>
  <c r="H101" i="7"/>
  <c r="G101" i="7"/>
  <c r="F101" i="7"/>
  <c r="M100" i="7"/>
  <c r="L100" i="7"/>
  <c r="J100" i="7"/>
  <c r="I100" i="7"/>
  <c r="H100" i="7"/>
  <c r="G100" i="7"/>
  <c r="F100" i="7"/>
  <c r="M93" i="7"/>
  <c r="L93" i="7"/>
  <c r="K93" i="7"/>
  <c r="J93" i="7"/>
  <c r="I93" i="7"/>
  <c r="H93" i="7"/>
  <c r="G93" i="7"/>
  <c r="F93" i="7"/>
  <c r="M92" i="7"/>
  <c r="L92" i="7"/>
  <c r="K92" i="7"/>
  <c r="J92" i="7"/>
  <c r="I92" i="7"/>
  <c r="H92" i="7"/>
  <c r="G92" i="7"/>
  <c r="F92" i="7"/>
  <c r="M85" i="7"/>
  <c r="L85" i="7"/>
  <c r="J85" i="7"/>
  <c r="I85" i="7"/>
  <c r="H85" i="7"/>
  <c r="G85" i="7"/>
  <c r="F85" i="7"/>
  <c r="M84" i="7"/>
  <c r="L84" i="7"/>
  <c r="J84" i="7"/>
  <c r="I84" i="7"/>
  <c r="H84" i="7"/>
  <c r="G84" i="7"/>
  <c r="F84" i="7"/>
  <c r="M77" i="7"/>
  <c r="L77" i="7"/>
  <c r="K77" i="7"/>
  <c r="J77" i="7"/>
  <c r="I77" i="7"/>
  <c r="H77" i="7"/>
  <c r="G77" i="7"/>
  <c r="F77" i="7"/>
  <c r="M76" i="7"/>
  <c r="L76" i="7"/>
  <c r="K76" i="7"/>
  <c r="J76" i="7"/>
  <c r="I76" i="7"/>
  <c r="H76" i="7"/>
  <c r="G76" i="7"/>
  <c r="F76" i="7"/>
  <c r="M69" i="7"/>
  <c r="L69" i="7"/>
  <c r="J69" i="7"/>
  <c r="I69" i="7"/>
  <c r="H69" i="7"/>
  <c r="G69" i="7"/>
  <c r="F69" i="7"/>
  <c r="M68" i="7"/>
  <c r="L68" i="7"/>
  <c r="J68" i="7"/>
  <c r="I68" i="7"/>
  <c r="H68" i="7"/>
  <c r="G68" i="7"/>
  <c r="F68" i="7"/>
  <c r="M61" i="7"/>
  <c r="L61" i="7"/>
  <c r="J61" i="7"/>
  <c r="I61" i="7"/>
  <c r="H61" i="7"/>
  <c r="G61" i="7"/>
  <c r="F61" i="7"/>
  <c r="M60" i="7"/>
  <c r="L60" i="7"/>
  <c r="J60" i="7"/>
  <c r="I60" i="7"/>
  <c r="H60" i="7"/>
  <c r="G60" i="7"/>
  <c r="F60" i="7"/>
  <c r="M53" i="7"/>
  <c r="L53" i="7"/>
  <c r="K53" i="7"/>
  <c r="J53" i="7"/>
  <c r="I53" i="7"/>
  <c r="H53" i="7"/>
  <c r="G53" i="7"/>
  <c r="F53" i="7"/>
  <c r="M52" i="7"/>
  <c r="L52" i="7"/>
  <c r="K52" i="7"/>
  <c r="J52" i="7"/>
  <c r="I52" i="7"/>
  <c r="H52" i="7"/>
  <c r="G52" i="7"/>
  <c r="F52" i="7"/>
  <c r="M45" i="7"/>
  <c r="L45" i="7"/>
  <c r="J45" i="7"/>
  <c r="I45" i="7"/>
  <c r="H45" i="7"/>
  <c r="G45" i="7"/>
  <c r="F45" i="7"/>
  <c r="M44" i="7"/>
  <c r="L44" i="7"/>
  <c r="J44" i="7"/>
  <c r="I44" i="7"/>
  <c r="H44" i="7"/>
  <c r="G44" i="7"/>
  <c r="F44" i="7"/>
  <c r="M37" i="7"/>
  <c r="L37" i="7"/>
  <c r="J37" i="7"/>
  <c r="I37" i="7"/>
  <c r="H37" i="7"/>
  <c r="G37" i="7"/>
  <c r="F37" i="7"/>
  <c r="M36" i="7"/>
  <c r="L36" i="7"/>
  <c r="J36" i="7"/>
  <c r="I36" i="7"/>
  <c r="H36" i="7"/>
  <c r="G36" i="7"/>
  <c r="F36" i="7"/>
  <c r="M29" i="7"/>
  <c r="L29" i="7"/>
  <c r="K29" i="7"/>
  <c r="J29" i="7"/>
  <c r="I29" i="7"/>
  <c r="H29" i="7"/>
  <c r="G29" i="7"/>
  <c r="F29" i="7"/>
  <c r="M28" i="7"/>
  <c r="L28" i="7"/>
  <c r="K28" i="7"/>
  <c r="J28" i="7"/>
  <c r="I28" i="7"/>
  <c r="H28" i="7"/>
  <c r="G28" i="7"/>
  <c r="F28" i="7"/>
  <c r="M21" i="7"/>
  <c r="L21" i="7"/>
  <c r="K21" i="7"/>
  <c r="J21" i="7"/>
  <c r="I21" i="7"/>
  <c r="H21" i="7"/>
  <c r="G21" i="7"/>
  <c r="F21" i="7"/>
  <c r="M20" i="7"/>
  <c r="L20" i="7"/>
  <c r="K20" i="7"/>
  <c r="J20" i="7"/>
  <c r="I20" i="7"/>
  <c r="H20" i="7"/>
  <c r="G20" i="7"/>
  <c r="F20" i="7"/>
  <c r="M13" i="7"/>
  <c r="L13" i="7"/>
  <c r="K13" i="7"/>
  <c r="J13" i="7"/>
  <c r="I13" i="7"/>
  <c r="H13" i="7"/>
  <c r="G13" i="7"/>
  <c r="F13" i="7"/>
  <c r="M12" i="7"/>
  <c r="L12" i="7"/>
  <c r="K12" i="7"/>
  <c r="J12" i="7"/>
  <c r="I12" i="7"/>
  <c r="H12" i="7"/>
  <c r="G12" i="7"/>
  <c r="F12" i="7"/>
  <c r="M100" i="6"/>
  <c r="L100" i="6"/>
  <c r="K100" i="6"/>
  <c r="J100" i="6"/>
  <c r="I100" i="6"/>
  <c r="H100" i="6"/>
  <c r="G100" i="6"/>
  <c r="F100" i="6"/>
  <c r="M99" i="6"/>
  <c r="L99" i="6"/>
  <c r="K99" i="6"/>
  <c r="J99" i="6"/>
  <c r="I99" i="6"/>
  <c r="H99" i="6"/>
  <c r="G99" i="6"/>
  <c r="F99" i="6"/>
  <c r="M93" i="6"/>
  <c r="L93" i="6"/>
  <c r="K93" i="6"/>
  <c r="J93" i="6"/>
  <c r="I93" i="6"/>
  <c r="H93" i="6"/>
  <c r="G93" i="6"/>
  <c r="F93" i="6"/>
  <c r="M92" i="6"/>
  <c r="L92" i="6"/>
  <c r="K92" i="6"/>
  <c r="J92" i="6"/>
  <c r="I92" i="6"/>
  <c r="H92" i="6"/>
  <c r="G92" i="6"/>
  <c r="F92" i="6"/>
  <c r="M85" i="6"/>
  <c r="L85" i="6"/>
  <c r="K85" i="6"/>
  <c r="J85" i="6"/>
  <c r="I85" i="6"/>
  <c r="H85" i="6"/>
  <c r="G85" i="6"/>
  <c r="F85" i="6"/>
  <c r="M84" i="6"/>
  <c r="L84" i="6"/>
  <c r="K84" i="6"/>
  <c r="J84" i="6"/>
  <c r="I84" i="6"/>
  <c r="H84" i="6"/>
  <c r="G84" i="6"/>
  <c r="F84" i="6"/>
  <c r="L77" i="6"/>
  <c r="J77" i="6"/>
  <c r="I77" i="6"/>
  <c r="H77" i="6"/>
  <c r="G77" i="6"/>
  <c r="F77" i="6"/>
  <c r="L76" i="6"/>
  <c r="J76" i="6"/>
  <c r="I76" i="6"/>
  <c r="H76" i="6"/>
  <c r="G76" i="6"/>
  <c r="F76" i="6"/>
  <c r="M69" i="6"/>
  <c r="L69" i="6"/>
  <c r="K69" i="6"/>
  <c r="J69" i="6"/>
  <c r="I69" i="6"/>
  <c r="H69" i="6"/>
  <c r="G69" i="6"/>
  <c r="F69" i="6"/>
  <c r="M68" i="6"/>
  <c r="L68" i="6"/>
  <c r="K68" i="6"/>
  <c r="J68" i="6"/>
  <c r="I68" i="6"/>
  <c r="H68" i="6"/>
  <c r="G68" i="6"/>
  <c r="F68" i="6"/>
  <c r="M61" i="6"/>
  <c r="L61" i="6"/>
  <c r="K61" i="6"/>
  <c r="J61" i="6"/>
  <c r="I61" i="6"/>
  <c r="H61" i="6"/>
  <c r="G61" i="6"/>
  <c r="F61" i="6"/>
  <c r="M60" i="6"/>
  <c r="L60" i="6"/>
  <c r="K60" i="6"/>
  <c r="J60" i="6"/>
  <c r="I60" i="6"/>
  <c r="H60" i="6"/>
  <c r="G60" i="6"/>
  <c r="F60" i="6"/>
  <c r="M53" i="6"/>
  <c r="L53" i="6"/>
  <c r="K53" i="6"/>
  <c r="J53" i="6"/>
  <c r="I53" i="6"/>
  <c r="H53" i="6"/>
  <c r="G53" i="6"/>
  <c r="F53" i="6"/>
  <c r="M52" i="6"/>
  <c r="L52" i="6"/>
  <c r="K52" i="6"/>
  <c r="J52" i="6"/>
  <c r="I52" i="6"/>
  <c r="H52" i="6"/>
  <c r="G52" i="6"/>
  <c r="F52" i="6"/>
  <c r="L45" i="6"/>
  <c r="K45" i="6"/>
  <c r="J45" i="6"/>
  <c r="I45" i="6"/>
  <c r="H45" i="6"/>
  <c r="G45" i="6"/>
  <c r="F45" i="6"/>
  <c r="L44" i="6"/>
  <c r="K44" i="6"/>
  <c r="J44" i="6"/>
  <c r="I44" i="6"/>
  <c r="H44" i="6"/>
  <c r="G44" i="6"/>
  <c r="F44" i="6"/>
  <c r="M37" i="6"/>
  <c r="L37" i="6"/>
  <c r="K37" i="6"/>
  <c r="J37" i="6"/>
  <c r="I37" i="6"/>
  <c r="H37" i="6"/>
  <c r="G37" i="6"/>
  <c r="F37" i="6"/>
  <c r="M36" i="6"/>
  <c r="L36" i="6"/>
  <c r="K36" i="6"/>
  <c r="J36" i="6"/>
  <c r="I36" i="6"/>
  <c r="H36" i="6"/>
  <c r="G36" i="6"/>
  <c r="F36" i="6"/>
  <c r="L29" i="6"/>
  <c r="K29" i="6"/>
  <c r="J29" i="6"/>
  <c r="I29" i="6"/>
  <c r="H29" i="6"/>
  <c r="G29" i="6"/>
  <c r="F29" i="6"/>
  <c r="L28" i="6"/>
  <c r="K28" i="6"/>
  <c r="J28" i="6"/>
  <c r="I28" i="6"/>
  <c r="H28" i="6"/>
  <c r="G28" i="6"/>
  <c r="F28" i="6"/>
  <c r="M21" i="6"/>
  <c r="L21" i="6"/>
  <c r="K21" i="6"/>
  <c r="J21" i="6"/>
  <c r="I21" i="6"/>
  <c r="H21" i="6"/>
  <c r="G21" i="6"/>
  <c r="F21" i="6"/>
  <c r="M20" i="6"/>
  <c r="L20" i="6"/>
  <c r="K20" i="6"/>
  <c r="J20" i="6"/>
  <c r="I20" i="6"/>
  <c r="H20" i="6"/>
  <c r="G20" i="6"/>
  <c r="F20" i="6"/>
  <c r="L13" i="6"/>
  <c r="K13" i="6"/>
  <c r="J13" i="6"/>
  <c r="I13" i="6"/>
  <c r="H13" i="6"/>
  <c r="G13" i="6"/>
  <c r="F13" i="6"/>
  <c r="L12" i="6"/>
  <c r="K12" i="6"/>
  <c r="J12" i="6"/>
  <c r="I12" i="6"/>
  <c r="H12" i="6"/>
  <c r="G12" i="6"/>
  <c r="F12" i="6"/>
  <c r="M237" i="1"/>
  <c r="L237" i="1"/>
  <c r="K237" i="1"/>
  <c r="J237" i="1"/>
  <c r="I237" i="1"/>
  <c r="H237" i="1"/>
  <c r="G237" i="1"/>
  <c r="F237" i="1"/>
  <c r="M236" i="1"/>
  <c r="L236" i="1"/>
  <c r="K236" i="1"/>
  <c r="J236" i="1"/>
  <c r="I236" i="1"/>
  <c r="H236" i="1"/>
  <c r="G236" i="1"/>
  <c r="F236" i="1"/>
  <c r="L229" i="1"/>
  <c r="K229" i="1"/>
  <c r="J229" i="1"/>
  <c r="I229" i="1"/>
  <c r="H229" i="1"/>
  <c r="G229" i="1"/>
  <c r="F229" i="1"/>
  <c r="L228" i="1"/>
  <c r="K228" i="1"/>
  <c r="J228" i="1"/>
  <c r="I228" i="1"/>
  <c r="H228" i="1"/>
  <c r="G228" i="1"/>
  <c r="F228" i="1"/>
  <c r="M221" i="1"/>
  <c r="L221" i="1"/>
  <c r="K221" i="1"/>
  <c r="J221" i="1"/>
  <c r="I221" i="1"/>
  <c r="H221" i="1"/>
  <c r="G221" i="1"/>
  <c r="F221" i="1"/>
  <c r="M220" i="1"/>
  <c r="L220" i="1"/>
  <c r="K220" i="1"/>
  <c r="J220" i="1"/>
  <c r="I220" i="1"/>
  <c r="H220" i="1"/>
  <c r="G220" i="1"/>
  <c r="F220" i="1"/>
  <c r="M213" i="1"/>
  <c r="L213" i="1"/>
  <c r="K213" i="1"/>
  <c r="J213" i="1"/>
  <c r="I213" i="1"/>
  <c r="H213" i="1"/>
  <c r="G213" i="1"/>
  <c r="F213" i="1"/>
  <c r="M212" i="1"/>
  <c r="L212" i="1"/>
  <c r="K212" i="1"/>
  <c r="J212" i="1"/>
  <c r="I212" i="1"/>
  <c r="H212" i="1"/>
  <c r="G212" i="1"/>
  <c r="F212" i="1"/>
  <c r="M205" i="1"/>
  <c r="L205" i="1"/>
  <c r="K205" i="1"/>
  <c r="J205" i="1"/>
  <c r="I205" i="1"/>
  <c r="H205" i="1"/>
  <c r="G205" i="1"/>
  <c r="F205" i="1"/>
  <c r="M204" i="1"/>
  <c r="L204" i="1"/>
  <c r="K204" i="1"/>
  <c r="J204" i="1"/>
  <c r="I204" i="1"/>
  <c r="H204" i="1"/>
  <c r="G204" i="1"/>
  <c r="F204" i="1"/>
  <c r="M197" i="1"/>
  <c r="L197" i="1"/>
  <c r="K197" i="1"/>
  <c r="J197" i="1"/>
  <c r="I197" i="1"/>
  <c r="H197" i="1"/>
  <c r="F197" i="1"/>
  <c r="M196" i="1"/>
  <c r="L196" i="1"/>
  <c r="K196" i="1"/>
  <c r="J196" i="1"/>
  <c r="I196" i="1"/>
  <c r="H196" i="1"/>
  <c r="G196" i="1"/>
  <c r="F196" i="1"/>
  <c r="L189" i="1"/>
  <c r="K189" i="1"/>
  <c r="J189" i="1"/>
  <c r="I189" i="1"/>
  <c r="H189" i="1"/>
  <c r="G189" i="1"/>
  <c r="F189" i="1"/>
  <c r="M188" i="1"/>
  <c r="L188" i="1"/>
  <c r="K188" i="1"/>
  <c r="J188" i="1"/>
  <c r="I188" i="1"/>
  <c r="H188" i="1"/>
  <c r="G188" i="1"/>
  <c r="F188" i="1"/>
  <c r="M181" i="1"/>
  <c r="L181" i="1"/>
  <c r="K181" i="1"/>
  <c r="J181" i="1"/>
  <c r="I181" i="1"/>
  <c r="H181" i="1"/>
  <c r="F181" i="1"/>
  <c r="M180" i="1"/>
  <c r="L180" i="1"/>
  <c r="K180" i="1"/>
  <c r="J180" i="1"/>
  <c r="I180" i="1"/>
  <c r="H180" i="1"/>
  <c r="G180" i="1"/>
  <c r="F180" i="1"/>
  <c r="M173" i="1"/>
  <c r="L173" i="1"/>
  <c r="K173" i="1"/>
  <c r="J173" i="1"/>
  <c r="I173" i="1"/>
  <c r="H173" i="1"/>
  <c r="F173" i="1"/>
  <c r="M172" i="1"/>
  <c r="L172" i="1"/>
  <c r="K172" i="1"/>
  <c r="J172" i="1"/>
  <c r="I172" i="1"/>
  <c r="H172" i="1"/>
  <c r="G172" i="1"/>
  <c r="F172" i="1"/>
  <c r="M165" i="1"/>
  <c r="L165" i="1"/>
  <c r="K165" i="1"/>
  <c r="J165" i="1"/>
  <c r="I165" i="1"/>
  <c r="H165" i="1"/>
  <c r="F165" i="1"/>
  <c r="M164" i="1"/>
  <c r="L164" i="1"/>
  <c r="K164" i="1"/>
  <c r="J164" i="1"/>
  <c r="I164" i="1"/>
  <c r="H164" i="1"/>
  <c r="G164" i="1"/>
  <c r="F164" i="1"/>
  <c r="M157" i="1"/>
  <c r="L157" i="1"/>
  <c r="K157" i="1"/>
  <c r="J157" i="1"/>
  <c r="I157" i="1"/>
  <c r="H157" i="1"/>
  <c r="G157" i="1"/>
  <c r="F157" i="1"/>
  <c r="M156" i="1"/>
  <c r="L156" i="1"/>
  <c r="K156" i="1"/>
  <c r="J156" i="1"/>
  <c r="I156" i="1"/>
  <c r="H156" i="1"/>
  <c r="G156" i="1"/>
  <c r="F156" i="1"/>
  <c r="M149" i="1"/>
  <c r="L149" i="1"/>
  <c r="K149" i="1"/>
  <c r="J149" i="1"/>
  <c r="I149" i="1"/>
  <c r="H149" i="1"/>
  <c r="G149" i="1"/>
  <c r="F149" i="1"/>
  <c r="M148" i="1"/>
  <c r="L148" i="1"/>
  <c r="K148" i="1"/>
  <c r="J148" i="1"/>
  <c r="I148" i="1"/>
  <c r="H148" i="1"/>
  <c r="G148" i="1"/>
  <c r="F148" i="1"/>
  <c r="M141" i="1"/>
  <c r="L141" i="1"/>
  <c r="K141" i="1"/>
  <c r="J141" i="1"/>
  <c r="I141" i="1"/>
  <c r="H141" i="1"/>
  <c r="G141" i="1"/>
  <c r="F141" i="1"/>
  <c r="M140" i="1"/>
  <c r="L140" i="1"/>
  <c r="K140" i="1"/>
  <c r="J140" i="1"/>
  <c r="I140" i="1"/>
  <c r="H140" i="1"/>
  <c r="G140" i="1"/>
  <c r="F140" i="1"/>
  <c r="M133" i="1"/>
  <c r="L133" i="1"/>
  <c r="J133" i="1"/>
  <c r="I133" i="1"/>
  <c r="H133" i="1"/>
  <c r="G133" i="1"/>
  <c r="F133" i="1"/>
  <c r="M132" i="1"/>
  <c r="L132" i="1"/>
  <c r="J132" i="1"/>
  <c r="I132" i="1"/>
  <c r="H132" i="1"/>
  <c r="G132" i="1"/>
  <c r="F132" i="1"/>
  <c r="M125" i="1"/>
  <c r="L125" i="1"/>
  <c r="K125" i="1"/>
  <c r="J125" i="1"/>
  <c r="I125" i="1"/>
  <c r="H125" i="1"/>
  <c r="G125" i="1"/>
  <c r="F125" i="1"/>
  <c r="M124" i="1"/>
  <c r="L124" i="1"/>
  <c r="K124" i="1"/>
  <c r="J124" i="1"/>
  <c r="I124" i="1"/>
  <c r="H124" i="1"/>
  <c r="G124" i="1"/>
  <c r="F124" i="1"/>
  <c r="M117" i="1"/>
  <c r="L117" i="1"/>
  <c r="K117" i="1"/>
  <c r="J117" i="1"/>
  <c r="I117" i="1"/>
  <c r="H117" i="1"/>
  <c r="G117" i="1"/>
  <c r="F117" i="1"/>
  <c r="M116" i="1"/>
  <c r="L116" i="1"/>
  <c r="K116" i="1"/>
  <c r="J116" i="1"/>
  <c r="I116" i="1"/>
  <c r="H116" i="1"/>
  <c r="G116" i="1"/>
  <c r="F116" i="1"/>
  <c r="F101" i="1"/>
  <c r="G101" i="1"/>
  <c r="H101" i="1"/>
  <c r="I101" i="1"/>
  <c r="J101" i="1"/>
  <c r="K101" i="1"/>
  <c r="L101" i="1"/>
  <c r="M101" i="1"/>
  <c r="F108" i="1"/>
  <c r="G108" i="1"/>
  <c r="H108" i="1"/>
  <c r="I108" i="1"/>
  <c r="J108" i="1"/>
  <c r="K108" i="1"/>
  <c r="L108" i="1"/>
  <c r="M108" i="1"/>
  <c r="F109" i="1"/>
  <c r="G109" i="1"/>
  <c r="H109" i="1"/>
  <c r="I109" i="1"/>
  <c r="J109" i="1"/>
  <c r="K109" i="1"/>
  <c r="L109" i="1"/>
  <c r="M109" i="1"/>
  <c r="F93" i="1"/>
  <c r="G93" i="1"/>
  <c r="H93" i="1"/>
  <c r="I93" i="1"/>
  <c r="J93" i="1"/>
  <c r="K93" i="1"/>
  <c r="L93" i="1"/>
  <c r="M93" i="1"/>
  <c r="F100" i="1"/>
  <c r="G100" i="1"/>
  <c r="H100" i="1"/>
  <c r="I100" i="1"/>
  <c r="J100" i="1"/>
  <c r="K100" i="1"/>
  <c r="L100" i="1"/>
  <c r="M100" i="1"/>
  <c r="F85" i="1"/>
  <c r="G85" i="1"/>
  <c r="H85" i="1"/>
  <c r="I85" i="1"/>
  <c r="J85" i="1"/>
  <c r="K85" i="1"/>
  <c r="L85" i="1"/>
  <c r="M85" i="1"/>
  <c r="F92" i="1"/>
  <c r="G92" i="1"/>
  <c r="H92" i="1"/>
  <c r="I92" i="1"/>
  <c r="J92" i="1"/>
  <c r="K92" i="1"/>
  <c r="L92" i="1"/>
  <c r="M92" i="1"/>
  <c r="F77" i="1"/>
  <c r="G77" i="1"/>
  <c r="H77" i="1"/>
  <c r="I77" i="1"/>
  <c r="J77" i="1"/>
  <c r="K77" i="1"/>
  <c r="L77" i="1"/>
  <c r="M77" i="1"/>
  <c r="F84" i="1"/>
  <c r="G84" i="1"/>
  <c r="H84" i="1"/>
  <c r="I84" i="1"/>
  <c r="J84" i="1"/>
  <c r="K84" i="1"/>
  <c r="L84" i="1"/>
  <c r="M84" i="1"/>
  <c r="F69" i="1"/>
  <c r="G69" i="1"/>
  <c r="H69" i="1"/>
  <c r="I69" i="1"/>
  <c r="J69" i="1"/>
  <c r="K69" i="1"/>
  <c r="L69" i="1"/>
  <c r="M69" i="1"/>
  <c r="F76" i="1"/>
  <c r="G76" i="1"/>
  <c r="H76" i="1"/>
  <c r="I76" i="1"/>
  <c r="J76" i="1"/>
  <c r="K76" i="1"/>
  <c r="L76" i="1"/>
  <c r="M76" i="1"/>
  <c r="F61" i="1"/>
  <c r="G61" i="1"/>
  <c r="H61" i="1"/>
  <c r="I61" i="1"/>
  <c r="J61" i="1"/>
  <c r="K61" i="1"/>
  <c r="L61" i="1"/>
  <c r="M61" i="1"/>
  <c r="F68" i="1"/>
  <c r="G68" i="1"/>
  <c r="H68" i="1"/>
  <c r="I68" i="1"/>
  <c r="J68" i="1"/>
  <c r="K68" i="1"/>
  <c r="L68" i="1"/>
  <c r="M68" i="1"/>
  <c r="F53" i="1"/>
  <c r="G53" i="1"/>
  <c r="H53" i="1"/>
  <c r="I53" i="1"/>
  <c r="J53" i="1"/>
  <c r="K53" i="1"/>
  <c r="L53" i="1"/>
  <c r="F60" i="1"/>
  <c r="G60" i="1"/>
  <c r="H60" i="1"/>
  <c r="I60" i="1"/>
  <c r="J60" i="1"/>
  <c r="K60" i="1"/>
  <c r="L60" i="1"/>
  <c r="M60" i="1"/>
  <c r="L52" i="1"/>
  <c r="K52" i="1"/>
  <c r="J52" i="1"/>
  <c r="I52" i="1"/>
  <c r="H52" i="1"/>
  <c r="G52" i="1"/>
  <c r="F52" i="1"/>
  <c r="M45" i="1"/>
  <c r="L45" i="1"/>
  <c r="K45" i="1"/>
  <c r="J45" i="1"/>
  <c r="I45" i="1"/>
  <c r="H45" i="1"/>
  <c r="G45" i="1"/>
  <c r="F45" i="1"/>
  <c r="M44" i="1"/>
  <c r="L44" i="1"/>
  <c r="K44" i="1"/>
  <c r="J44" i="1"/>
  <c r="I44" i="1"/>
  <c r="H44" i="1"/>
  <c r="G44" i="1"/>
  <c r="F44" i="1"/>
  <c r="M37" i="1"/>
  <c r="L37" i="1"/>
  <c r="K37" i="1"/>
  <c r="J37" i="1"/>
  <c r="I37" i="1"/>
  <c r="H37" i="1"/>
  <c r="G37" i="1"/>
  <c r="F37" i="1"/>
  <c r="M36" i="1"/>
  <c r="L36" i="1"/>
  <c r="K36" i="1"/>
  <c r="J36" i="1"/>
  <c r="I36" i="1"/>
  <c r="H36" i="1"/>
  <c r="G36" i="1"/>
  <c r="F36" i="1"/>
  <c r="M29" i="1"/>
  <c r="L29" i="1"/>
  <c r="K29" i="1"/>
  <c r="J29" i="1"/>
  <c r="I29" i="1"/>
  <c r="H29" i="1"/>
  <c r="G29" i="1"/>
  <c r="F29" i="1"/>
  <c r="M28" i="1"/>
  <c r="L28" i="1"/>
  <c r="K28" i="1"/>
  <c r="J28" i="1"/>
  <c r="I28" i="1"/>
  <c r="H28" i="1"/>
  <c r="G28" i="1"/>
  <c r="F28" i="1"/>
  <c r="M21" i="1"/>
  <c r="L21" i="1"/>
  <c r="K21" i="1"/>
  <c r="J21" i="1"/>
  <c r="I21" i="1"/>
  <c r="H21" i="1"/>
  <c r="G21" i="1"/>
  <c r="F21" i="1"/>
  <c r="M20" i="1"/>
  <c r="L20" i="1"/>
  <c r="K20" i="1"/>
  <c r="J20" i="1"/>
  <c r="I20" i="1"/>
  <c r="H20" i="1"/>
  <c r="G20" i="1"/>
  <c r="F20" i="1"/>
  <c r="G13" i="1"/>
  <c r="H13" i="1"/>
  <c r="I13" i="1"/>
  <c r="J13" i="1"/>
  <c r="K13" i="1"/>
  <c r="L13" i="1"/>
  <c r="M13" i="1"/>
  <c r="F13" i="1"/>
  <c r="G12" i="1"/>
  <c r="H12" i="1"/>
  <c r="I12" i="1"/>
  <c r="J12" i="1"/>
  <c r="K12" i="1"/>
  <c r="L12" i="1"/>
  <c r="M12" i="1"/>
  <c r="F12" i="1"/>
  <c r="M228" i="1"/>
  <c r="M229" i="1"/>
  <c r="M53" i="1"/>
  <c r="M52" i="1"/>
  <c r="M77" i="6"/>
  <c r="M76" i="6"/>
  <c r="M12" i="6"/>
  <c r="M13" i="6"/>
  <c r="M29" i="6"/>
  <c r="M28" i="6"/>
  <c r="K37" i="7"/>
  <c r="K36" i="7"/>
  <c r="K44" i="7"/>
  <c r="K45" i="7"/>
  <c r="K61" i="7"/>
  <c r="K60" i="7"/>
  <c r="K68" i="7"/>
  <c r="K69" i="7"/>
  <c r="K85" i="7"/>
  <c r="K84" i="7"/>
  <c r="K101" i="7"/>
  <c r="K100" i="7"/>
  <c r="K149" i="7"/>
  <c r="K148" i="7"/>
  <c r="G100" i="8"/>
  <c r="G101" i="8"/>
  <c r="K132" i="1"/>
  <c r="K133" i="1"/>
  <c r="M45" i="6"/>
  <c r="M44" i="6"/>
  <c r="K76" i="6"/>
  <c r="K77" i="6"/>
</calcChain>
</file>

<file path=xl/sharedStrings.xml><?xml version="1.0" encoding="utf-8"?>
<sst xmlns="http://schemas.openxmlformats.org/spreadsheetml/2006/main" count="1474" uniqueCount="108">
  <si>
    <t>Test No.</t>
  </si>
  <si>
    <t>Pre-Load</t>
  </si>
  <si>
    <t>Buckling inducing Load</t>
  </si>
  <si>
    <r>
      <t>φ</t>
    </r>
    <r>
      <rPr>
        <b/>
        <vertAlign val="subscript"/>
        <sz val="11"/>
        <color theme="0"/>
        <rFont val="Calibri"/>
        <family val="2"/>
        <scheme val="minor"/>
      </rPr>
      <t>MB</t>
    </r>
    <r>
      <rPr>
        <b/>
        <sz val="11"/>
        <color theme="0"/>
        <rFont val="Calibri"/>
        <family val="2"/>
        <scheme val="minor"/>
      </rPr>
      <t xml:space="preserve"> [°]</t>
    </r>
  </si>
  <si>
    <r>
      <t>P</t>
    </r>
    <r>
      <rPr>
        <b/>
        <vertAlign val="subscript"/>
        <sz val="11"/>
        <color theme="0"/>
        <rFont val="Calibri"/>
        <family val="2"/>
        <scheme val="minor"/>
      </rPr>
      <t>B</t>
    </r>
    <r>
      <rPr>
        <b/>
        <sz val="11"/>
        <color theme="0"/>
        <rFont val="Calibri"/>
        <family val="2"/>
        <scheme val="minor"/>
      </rPr>
      <t xml:space="preserve"> [Nm]</t>
    </r>
  </si>
  <si>
    <r>
      <t>P</t>
    </r>
    <r>
      <rPr>
        <b/>
        <vertAlign val="subscript"/>
        <sz val="11"/>
        <color theme="0"/>
        <rFont val="Calibri"/>
        <family val="2"/>
        <scheme val="minor"/>
      </rPr>
      <t>T</t>
    </r>
    <r>
      <rPr>
        <b/>
        <sz val="11"/>
        <color theme="0"/>
        <rFont val="Calibri"/>
        <family val="2"/>
        <scheme val="minor"/>
      </rPr>
      <t xml:space="preserve"> [Nm]</t>
    </r>
  </si>
  <si>
    <r>
      <t>P</t>
    </r>
    <r>
      <rPr>
        <b/>
        <vertAlign val="subscript"/>
        <sz val="11"/>
        <color theme="0"/>
        <rFont val="Calibri"/>
        <family val="2"/>
        <scheme val="minor"/>
      </rPr>
      <t>C</t>
    </r>
    <r>
      <rPr>
        <b/>
        <sz val="11"/>
        <color theme="0"/>
        <rFont val="Calibri"/>
        <family val="2"/>
        <scheme val="minor"/>
      </rPr>
      <t xml:space="preserve"> [kN]</t>
    </r>
  </si>
  <si>
    <r>
      <t>F</t>
    </r>
    <r>
      <rPr>
        <b/>
        <vertAlign val="subscript"/>
        <sz val="11"/>
        <color theme="0"/>
        <rFont val="Calibri"/>
        <family val="2"/>
        <scheme val="minor"/>
      </rPr>
      <t>Lat</t>
    </r>
    <r>
      <rPr>
        <b/>
        <sz val="11"/>
        <color theme="0"/>
        <rFont val="Calibri"/>
        <family val="2"/>
        <scheme val="minor"/>
      </rPr>
      <t xml:space="preserve"> [kN]</t>
    </r>
  </si>
  <si>
    <r>
      <t>φ</t>
    </r>
    <r>
      <rPr>
        <b/>
        <vertAlign val="subscript"/>
        <sz val="11"/>
        <color theme="0"/>
        <rFont val="Calibri"/>
        <family val="2"/>
        <scheme val="minor"/>
      </rPr>
      <t>Lat</t>
    </r>
    <r>
      <rPr>
        <b/>
        <sz val="11"/>
        <color theme="0"/>
        <rFont val="Calibri"/>
        <family val="2"/>
        <scheme val="minor"/>
      </rPr>
      <t xml:space="preserve"> [°]</t>
    </r>
  </si>
  <si>
    <t>---</t>
  </si>
  <si>
    <t>C</t>
  </si>
  <si>
    <t>Test point</t>
  </si>
  <si>
    <r>
      <t>ϴ</t>
    </r>
    <r>
      <rPr>
        <vertAlign val="subscript"/>
        <sz val="11"/>
        <color theme="1"/>
        <rFont val="Calibri"/>
        <family val="2"/>
      </rPr>
      <t>tilt</t>
    </r>
    <r>
      <rPr>
        <sz val="11"/>
        <color theme="1"/>
        <rFont val="Calibri"/>
        <family val="2"/>
      </rPr>
      <t xml:space="preserve"> [°]</t>
    </r>
  </si>
  <si>
    <r>
      <t>φ</t>
    </r>
    <r>
      <rPr>
        <vertAlign val="subscript"/>
        <sz val="11"/>
        <color theme="1"/>
        <rFont val="Calibri"/>
        <family val="2"/>
        <scheme val="minor"/>
      </rPr>
      <t>tilt</t>
    </r>
    <r>
      <rPr>
        <sz val="11"/>
        <color theme="1"/>
        <rFont val="Calibri"/>
        <family val="2"/>
        <scheme val="minor"/>
      </rPr>
      <t xml:space="preserve"> [°]</t>
    </r>
  </si>
  <si>
    <t>T(0.2)</t>
  </si>
  <si>
    <t>T(-0.2)</t>
  </si>
  <si>
    <t>T(0.5)</t>
  </si>
  <si>
    <t>T(-0.5)</t>
  </si>
  <si>
    <t>Mean value</t>
  </si>
  <si>
    <t>Standard deviation</t>
  </si>
  <si>
    <t>T(1.0)</t>
  </si>
  <si>
    <t>T(-1.0)</t>
  </si>
  <si>
    <t>T(2.0)</t>
  </si>
  <si>
    <t>T(-2.0)</t>
  </si>
  <si>
    <t>T(-4.0)</t>
  </si>
  <si>
    <t>T(4.0)</t>
  </si>
  <si>
    <t>T(3.0)</t>
  </si>
  <si>
    <t>T(-3.0)</t>
  </si>
  <si>
    <t>C(50)</t>
  </si>
  <si>
    <t>B(Y, neg.)</t>
  </si>
  <si>
    <t>B(X, neg.)</t>
  </si>
  <si>
    <t>C(30)</t>
  </si>
  <si>
    <t>C(10)</t>
  </si>
  <si>
    <t>C + B(Y, neg.)</t>
  </si>
  <si>
    <t>C + B(X, neg.) + T(neg.)</t>
  </si>
  <si>
    <t>C + B(X, neg.) + T(pos.)</t>
  </si>
  <si>
    <t>C(12)</t>
  </si>
  <si>
    <t>B(X, neg.) + T(neg.)</t>
  </si>
  <si>
    <t>C(5)</t>
  </si>
  <si>
    <t>B(X, neg.) + T(pos.)</t>
  </si>
  <si>
    <t>C(5) + B(X, -1.0)</t>
  </si>
  <si>
    <t>Buckling test results  - Z2L1</t>
  </si>
  <si>
    <t>Buckling test results  - Z3L1</t>
  </si>
  <si>
    <t>B(Y, pos.)</t>
  </si>
  <si>
    <t>Buckling test results  - Z1L2</t>
  </si>
  <si>
    <t>1. Test specimen specification</t>
  </si>
  <si>
    <t>References</t>
  </si>
  <si>
    <t>[1] Hartwich, T. S., Panek, S., Wilckens, D., Bock, M., Krause, D.: The influence of the manufacturing process and test boundary conditions on the buckling load of thin-walled cylindrical CFRP shells, Composite Structures, 2023. https://doi.org/10.1016/j.compstruct.2023.116674</t>
  </si>
  <si>
    <t>[2] Hartwich, T. S.; Panek, S.; Krause, D.: Geometric Imperfection Data of 12 thin-walled cylindrical shells with R/t-Ratio of 147, TORE, 2024. https://doi.org/10.15480/882.9252</t>
  </si>
  <si>
    <t>[3] Panek, S.; Hartwich, T. S.; Kriegesmann, B.; Krause, D.: Guidelines for Test Conditions and Documentation of Buckling Experiments with Cylindrical CFRP Shells, Proceedings of the 23rd International Conference on Composite Materials (ICCM23), Belfast, Northern Ireland, 2023.</t>
  </si>
  <si>
    <t>Nominal Lay-up</t>
  </si>
  <si>
    <t>Fibre/Matrix system</t>
  </si>
  <si>
    <t>Inside Radius [mm]</t>
  </si>
  <si>
    <t>Total Length [mm]</t>
  </si>
  <si>
    <t>Free Length [mm]</t>
  </si>
  <si>
    <t>Wall Thickness [mm]</t>
  </si>
  <si>
    <t>[90,-30,30,-30,30,90]</t>
  </si>
  <si>
    <t>Manufacturing process</t>
  </si>
  <si>
    <t>semi-automatic, layer-by-layer</t>
  </si>
  <si>
    <t>3. Structure of provided data</t>
  </si>
  <si>
    <r>
      <t xml:space="preserve">This research was funded by the German Research Foundation (DFG) via the project </t>
    </r>
    <r>
      <rPr>
        <i/>
        <sz val="11"/>
        <color theme="1"/>
        <rFont val="Calibri"/>
        <family val="2"/>
        <scheme val="minor"/>
      </rPr>
      <t>"Experimental investigation and probabilistic analysis of the buckling load of cylindrical shells subjected to multiaxial load cases"</t>
    </r>
    <r>
      <rPr>
        <sz val="11"/>
        <color theme="1"/>
        <rFont val="Calibri"/>
        <family val="2"/>
        <scheme val="minor"/>
      </rPr>
      <t xml:space="preserve"> (Project No. 463883313). The Hexapod test rig was also funded by the DFG.</t>
    </r>
  </si>
  <si>
    <t>2. Test setup and procedure</t>
  </si>
  <si>
    <r>
      <rPr>
        <b/>
        <sz val="10"/>
        <color theme="1"/>
        <rFont val="Calibri"/>
        <family val="2"/>
        <scheme val="minor"/>
      </rPr>
      <t>Table 1:</t>
    </r>
    <r>
      <rPr>
        <sz val="10"/>
        <color theme="1"/>
        <rFont val="Calibri"/>
        <family val="2"/>
        <scheme val="minor"/>
      </rPr>
      <t xml:space="preserve"> Nominal specification of tested CFRP shells</t>
    </r>
  </si>
  <si>
    <t>Batch 1: Z2L1, Z3L1</t>
  </si>
  <si>
    <t>Batch 2: Z1L2, Z3L2</t>
  </si>
  <si>
    <t>Buckling test results  - Z3L2</t>
  </si>
  <si>
    <t xml:space="preserve">1/4'' Prepreg Slit-tape, AS7/8552 </t>
  </si>
  <si>
    <t>The cylindrical CFRP shells considered herein were manufactured at the Institute of Composite Structures and Adaptive Systems of the German Aerospace Center (DLR) in Braunschweig. In Table 1 below, the nominal specifications of these shells are summarised. The geometric imperfections of all shells were measured using an ATOS system by GOM. A detailed description of the manufacturing process and the measured geometric specifications is given in [1], available as an open access publication. Furthermore, the measured geometric imperfections of all shells were stored in the well established form of Fourier coefficients and are available in an open access publication as well [2]. 
All shells have previously undergone buckling tests in pure axial compression with no notable damage or degradation detected in visual inspection and analysis of stiffness and buckling load. An extensive description of the previous test campaign can also be found in [1].</t>
  </si>
  <si>
    <t>Column label</t>
  </si>
  <si>
    <t>Explanation</t>
  </si>
  <si>
    <t>Test Point</t>
  </si>
  <si>
    <t>The designated number of the respective load ratio in the chronological testing sequence, see also [4].</t>
  </si>
  <si>
    <r>
      <rPr>
        <b/>
        <sz val="10"/>
        <color theme="1"/>
        <rFont val="Calibri"/>
        <family val="2"/>
        <scheme val="minor"/>
      </rPr>
      <t>Table 2:</t>
    </r>
    <r>
      <rPr>
        <sz val="10"/>
        <color theme="1"/>
        <rFont val="Calibri"/>
        <family val="2"/>
        <scheme val="minor"/>
      </rPr>
      <t xml:space="preserve"> Column entries of data sheets</t>
    </r>
  </si>
  <si>
    <r>
      <t>P</t>
    </r>
    <r>
      <rPr>
        <vertAlign val="subscript"/>
        <sz val="11"/>
        <color theme="1"/>
        <rFont val="Calibri"/>
        <family val="2"/>
        <scheme val="minor"/>
      </rPr>
      <t>B</t>
    </r>
    <r>
      <rPr>
        <sz val="11"/>
        <color theme="1"/>
        <rFont val="Calibri"/>
        <family val="2"/>
        <scheme val="minor"/>
      </rPr>
      <t xml:space="preserve"> [Nm]</t>
    </r>
  </si>
  <si>
    <r>
      <t>φ</t>
    </r>
    <r>
      <rPr>
        <vertAlign val="subscript"/>
        <sz val="11"/>
        <color theme="1"/>
        <rFont val="Calibri"/>
        <family val="2"/>
        <scheme val="minor"/>
      </rPr>
      <t>MB</t>
    </r>
    <r>
      <rPr>
        <sz val="11"/>
        <color theme="1"/>
        <rFont val="Calibri"/>
        <family val="2"/>
        <scheme val="minor"/>
      </rPr>
      <t xml:space="preserve"> [°]</t>
    </r>
  </si>
  <si>
    <r>
      <t>P</t>
    </r>
    <r>
      <rPr>
        <vertAlign val="subscript"/>
        <sz val="11"/>
        <color theme="1"/>
        <rFont val="Calibri"/>
        <family val="2"/>
        <scheme val="minor"/>
      </rPr>
      <t>T</t>
    </r>
    <r>
      <rPr>
        <sz val="11"/>
        <color theme="1"/>
        <rFont val="Calibri"/>
        <family val="2"/>
        <scheme val="minor"/>
      </rPr>
      <t xml:space="preserve"> [Nm]</t>
    </r>
  </si>
  <si>
    <t xml:space="preserve">The applied pre-load types and levels during the test in order to achieve a certain load ratio. The following abbreviation and labelling is used:
</t>
  </si>
  <si>
    <r>
      <t xml:space="preserve">Axial compression force, with </t>
    </r>
    <r>
      <rPr>
        <i/>
        <sz val="11"/>
        <color theme="1"/>
        <rFont val="Calibri"/>
        <family val="2"/>
        <scheme val="minor"/>
      </rPr>
      <t>Load</t>
    </r>
    <r>
      <rPr>
        <sz val="11"/>
        <color theme="1"/>
        <rFont val="Calibri"/>
        <family val="2"/>
        <scheme val="minor"/>
      </rPr>
      <t xml:space="preserve"> given in kN.</t>
    </r>
  </si>
  <si>
    <r>
      <t>C(</t>
    </r>
    <r>
      <rPr>
        <i/>
        <sz val="11"/>
        <color theme="1"/>
        <rFont val="Calibri"/>
        <family val="2"/>
        <scheme val="minor"/>
      </rPr>
      <t>Load</t>
    </r>
    <r>
      <rPr>
        <sz val="11"/>
        <color theme="1"/>
        <rFont val="Calibri"/>
        <family val="2"/>
        <scheme val="minor"/>
      </rPr>
      <t xml:space="preserve">) : </t>
    </r>
  </si>
  <si>
    <r>
      <t xml:space="preserve">Torsional moment about the cylinder axis, with </t>
    </r>
    <r>
      <rPr>
        <i/>
        <sz val="11"/>
        <color theme="1"/>
        <rFont val="Calibri"/>
        <family val="2"/>
        <scheme val="minor"/>
      </rPr>
      <t>Load</t>
    </r>
    <r>
      <rPr>
        <sz val="11"/>
        <color theme="1"/>
        <rFont val="Calibri"/>
        <family val="2"/>
        <scheme val="minor"/>
      </rPr>
      <t xml:space="preserve"> given in kNm.</t>
    </r>
  </si>
  <si>
    <r>
      <t>T(</t>
    </r>
    <r>
      <rPr>
        <i/>
        <sz val="11"/>
        <color theme="1"/>
        <rFont val="Calibri"/>
        <family val="2"/>
        <scheme val="minor"/>
      </rPr>
      <t>Load</t>
    </r>
    <r>
      <rPr>
        <sz val="11"/>
        <color theme="1"/>
        <rFont val="Calibri"/>
        <family val="2"/>
        <scheme val="minor"/>
      </rPr>
      <t>) :</t>
    </r>
  </si>
  <si>
    <r>
      <t>B(</t>
    </r>
    <r>
      <rPr>
        <i/>
        <sz val="11"/>
        <color theme="1"/>
        <rFont val="Calibri"/>
        <family val="2"/>
        <scheme val="minor"/>
      </rPr>
      <t>Dir</t>
    </r>
    <r>
      <rPr>
        <sz val="11"/>
        <color theme="1"/>
        <rFont val="Calibri"/>
        <family val="2"/>
        <scheme val="minor"/>
      </rPr>
      <t>,</t>
    </r>
    <r>
      <rPr>
        <i/>
        <sz val="11"/>
        <color theme="1"/>
        <rFont val="Calibri"/>
        <family val="2"/>
        <scheme val="minor"/>
      </rPr>
      <t>Load</t>
    </r>
    <r>
      <rPr>
        <sz val="11"/>
        <color theme="1"/>
        <rFont val="Calibri"/>
        <family val="2"/>
        <scheme val="minor"/>
      </rPr>
      <t>) :</t>
    </r>
  </si>
  <si>
    <r>
      <t xml:space="preserve">Bending moment about the axis defined by </t>
    </r>
    <r>
      <rPr>
        <i/>
        <sz val="11"/>
        <color theme="1"/>
        <rFont val="Calibri"/>
        <family val="2"/>
        <scheme val="minor"/>
      </rPr>
      <t>Dir</t>
    </r>
    <r>
      <rPr>
        <sz val="11"/>
        <color theme="1"/>
        <rFont val="Calibri"/>
        <family val="2"/>
        <scheme val="minor"/>
      </rPr>
      <t xml:space="preserve">, with </t>
    </r>
    <r>
      <rPr>
        <i/>
        <sz val="11"/>
        <color theme="1"/>
        <rFont val="Calibri"/>
        <family val="2"/>
        <scheme val="minor"/>
      </rPr>
      <t>Load</t>
    </r>
    <r>
      <rPr>
        <sz val="11"/>
        <color theme="1"/>
        <rFont val="Calibri"/>
        <family val="2"/>
        <scheme val="minor"/>
      </rPr>
      <t xml:space="preserve"> given in kNm. Example: B(X,-1.0) corresponds to negative Bending by 1 kNm about the X-axis.</t>
    </r>
  </si>
  <si>
    <t>The repetition number regarding the corresponding test point in chronological order.</t>
  </si>
  <si>
    <r>
      <t xml:space="preserve">The load types that were applied in a displacemant controlled manner after pre-loading to cause buckling. Generally the abbreviations and labelling follow the scheme defined above. Instead of numerical values for the </t>
    </r>
    <r>
      <rPr>
        <i/>
        <sz val="11"/>
        <color theme="1"/>
        <rFont val="Calibri"/>
        <family val="2"/>
        <scheme val="minor"/>
      </rPr>
      <t>Load</t>
    </r>
    <r>
      <rPr>
        <sz val="11"/>
        <color theme="1"/>
        <rFont val="Calibri"/>
        <family val="2"/>
        <scheme val="minor"/>
      </rPr>
      <t xml:space="preserve"> in bending and torsion, it is only specified whether the load was applied in positive or negative direction with respect to the test rig  coordinate system.</t>
    </r>
  </si>
  <si>
    <r>
      <t>P</t>
    </r>
    <r>
      <rPr>
        <vertAlign val="subscript"/>
        <sz val="11"/>
        <color theme="1"/>
        <rFont val="Calibri"/>
        <family val="2"/>
        <scheme val="minor"/>
      </rPr>
      <t>C</t>
    </r>
    <r>
      <rPr>
        <sz val="11"/>
        <color theme="1"/>
        <rFont val="Calibri"/>
        <family val="2"/>
        <scheme val="minor"/>
      </rPr>
      <t xml:space="preserve"> [kN]</t>
    </r>
  </si>
  <si>
    <t>Acting axial compression load at buckling, given in kN.</t>
  </si>
  <si>
    <t>Acting torsional moment at buckling, given in Nm.</t>
  </si>
  <si>
    <t>Magnitude of bending moment at buckling, given in Nm.</t>
  </si>
  <si>
    <r>
      <t>F</t>
    </r>
    <r>
      <rPr>
        <vertAlign val="subscript"/>
        <sz val="11"/>
        <color theme="1"/>
        <rFont val="Calibri"/>
        <family val="2"/>
        <scheme val="minor"/>
      </rPr>
      <t>Lat</t>
    </r>
    <r>
      <rPr>
        <sz val="11"/>
        <color theme="1"/>
        <rFont val="Calibri"/>
        <family val="2"/>
        <scheme val="minor"/>
      </rPr>
      <t xml:space="preserve"> [kN]</t>
    </r>
  </si>
  <si>
    <r>
      <t>φ</t>
    </r>
    <r>
      <rPr>
        <vertAlign val="subscript"/>
        <sz val="11"/>
        <color theme="1"/>
        <rFont val="Calibri"/>
        <family val="2"/>
        <scheme val="minor"/>
      </rPr>
      <t>Lat</t>
    </r>
    <r>
      <rPr>
        <sz val="11"/>
        <color theme="1"/>
        <rFont val="Calibri"/>
        <family val="2"/>
        <scheme val="minor"/>
      </rPr>
      <t xml:space="preserve"> [°]</t>
    </r>
  </si>
  <si>
    <t>Magnitude of lateral force measured at buckling, given in kN.</t>
  </si>
  <si>
    <r>
      <t>Acting direction of measured lateral force F</t>
    </r>
    <r>
      <rPr>
        <vertAlign val="subscript"/>
        <sz val="11"/>
        <color theme="1"/>
        <rFont val="Calibri"/>
        <family val="2"/>
        <scheme val="minor"/>
      </rPr>
      <t>Lat</t>
    </r>
    <r>
      <rPr>
        <sz val="11"/>
        <color theme="1"/>
        <rFont val="Calibri"/>
        <family val="2"/>
        <scheme val="minor"/>
      </rPr>
      <t xml:space="preserve"> with respect to the X-axis of the test rig.</t>
    </r>
  </si>
  <si>
    <r>
      <t>ϴ</t>
    </r>
    <r>
      <rPr>
        <vertAlign val="subscript"/>
        <sz val="11"/>
        <color theme="1"/>
        <rFont val="Calibri"/>
        <family val="2"/>
        <scheme val="minor"/>
      </rPr>
      <t>tilt</t>
    </r>
    <r>
      <rPr>
        <sz val="11"/>
        <color theme="1"/>
        <rFont val="Calibri"/>
        <family val="2"/>
        <scheme val="minor"/>
      </rPr>
      <t xml:space="preserve"> [°]</t>
    </r>
  </si>
  <si>
    <t>Magnitude of tilting of the upper shell clamping relative to the lower fixture, calculated from optical displacement sensors.</t>
  </si>
  <si>
    <r>
      <t>Acting direction of bending moment P</t>
    </r>
    <r>
      <rPr>
        <vertAlign val="subscript"/>
        <sz val="11"/>
        <color theme="1"/>
        <rFont val="Calibri"/>
        <family val="2"/>
        <scheme val="minor"/>
      </rPr>
      <t>B</t>
    </r>
    <r>
      <rPr>
        <sz val="11"/>
        <color theme="1"/>
        <rFont val="Calibri"/>
        <family val="2"/>
        <scheme val="minor"/>
      </rPr>
      <t xml:space="preserve"> with respect to the X-axis of the test rig. </t>
    </r>
    <r>
      <rPr>
        <b/>
        <sz val="11"/>
        <color theme="1"/>
        <rFont val="Calibri"/>
        <family val="2"/>
        <scheme val="minor"/>
      </rPr>
      <t xml:space="preserve">This does not designate the axis </t>
    </r>
    <r>
      <rPr>
        <b/>
        <u/>
        <sz val="11"/>
        <color theme="1"/>
        <rFont val="Calibri"/>
        <family val="2"/>
        <scheme val="minor"/>
      </rPr>
      <t>about which</t>
    </r>
    <r>
      <rPr>
        <b/>
        <sz val="11"/>
        <color theme="1"/>
        <rFont val="Calibri"/>
        <family val="2"/>
        <scheme val="minor"/>
      </rPr>
      <t xml:space="preserve"> bending occurs</t>
    </r>
    <r>
      <rPr>
        <sz val="11"/>
        <color theme="1"/>
        <rFont val="Calibri"/>
        <family val="2"/>
        <scheme val="minor"/>
      </rPr>
      <t>. Example: φ</t>
    </r>
    <r>
      <rPr>
        <vertAlign val="subscript"/>
        <sz val="11"/>
        <color theme="1"/>
        <rFont val="Calibri"/>
        <family val="2"/>
        <scheme val="minor"/>
      </rPr>
      <t>MB</t>
    </r>
    <r>
      <rPr>
        <sz val="11"/>
        <color theme="1"/>
        <rFont val="Calibri"/>
        <family val="2"/>
        <scheme val="minor"/>
      </rPr>
      <t xml:space="preserve"> = 180° indicates negative bending about the Y-axis. </t>
    </r>
  </si>
  <si>
    <t>4. Acknowledgements</t>
  </si>
  <si>
    <t>The results of all buckling tests carried out with each shell are provided in the correspondingly labelled spreadsheets following this one. Each sheet contains a table listing the individual test specifications and results. The column labels and used abbreviations are explained in Table 2.
As six repeated tests were carried out at each test point, the mean and standard deviation of all numerical values are also given for each test point. Even though it is well known that the acting direction of loading imperfections, e.g., lateral forces or unintentional tilting, is generally not normally distributed, a standard deviation is calculated for these data for the sake of completeness.</t>
  </si>
  <si>
    <t>Experimental results from multiaxial buckling tests on cylindrical CFRP shells 
with R/t-ratio of 147</t>
  </si>
  <si>
    <r>
      <t>Stefan Panek</t>
    </r>
    <r>
      <rPr>
        <vertAlign val="superscript"/>
        <sz val="11"/>
        <color theme="1"/>
        <rFont val="Calibri"/>
        <family val="2"/>
        <scheme val="minor"/>
      </rPr>
      <t>1,</t>
    </r>
    <r>
      <rPr>
        <i/>
        <vertAlign val="superscript"/>
        <sz val="11"/>
        <color theme="1"/>
        <rFont val="Calibri"/>
        <family val="2"/>
        <scheme val="minor"/>
      </rPr>
      <t>a</t>
    </r>
    <r>
      <rPr>
        <sz val="11"/>
        <color theme="1"/>
        <rFont val="Calibri"/>
        <family val="2"/>
        <scheme val="minor"/>
      </rPr>
      <t>; Tobias S. Hartwich</t>
    </r>
    <r>
      <rPr>
        <vertAlign val="superscript"/>
        <sz val="11"/>
        <color theme="1"/>
        <rFont val="Calibri"/>
        <family val="2"/>
        <scheme val="minor"/>
      </rPr>
      <t>1</t>
    </r>
    <r>
      <rPr>
        <sz val="11"/>
        <color theme="1"/>
        <rFont val="Calibri"/>
        <family val="2"/>
        <scheme val="minor"/>
      </rPr>
      <t>; Dieter Krause</t>
    </r>
    <r>
      <rPr>
        <vertAlign val="superscript"/>
        <sz val="11"/>
        <color theme="1"/>
        <rFont val="Calibri"/>
        <family val="2"/>
        <scheme val="minor"/>
      </rPr>
      <t>1</t>
    </r>
  </si>
  <si>
    <r>
      <rPr>
        <i/>
        <vertAlign val="superscript"/>
        <sz val="9"/>
        <color theme="1" tint="0.34998626667073579"/>
        <rFont val="Calibri"/>
        <family val="2"/>
        <scheme val="minor"/>
      </rPr>
      <t>a</t>
    </r>
    <r>
      <rPr>
        <i/>
        <sz val="9"/>
        <color theme="1" tint="0.34998626667073579"/>
        <rFont val="Calibri"/>
        <family val="2"/>
        <scheme val="minor"/>
      </rPr>
      <t>Corresponding author, e-mail: stefan.panek@tuhh.de | ORCID: 0000-0001-7498-2949</t>
    </r>
  </si>
  <si>
    <t>[5] Panek, S.; Reuter, N.; Hartwich, T. S.; Kriegesmann, B.; Krause, D.: Experimental and Numerical Study on the Buckling of Cylindrical CFRP Shells under Multiaxial Loading, Composite Structures, [submitted]</t>
  </si>
  <si>
    <t>[4] Eurocode 3 - Design of steel structures - Part 1-6: Strength and Stability of Shell Structures, 
EN 1993-1-6, European Committee for Standardization, Brussels, Belgium, 2007.</t>
  </si>
  <si>
    <r>
      <rPr>
        <i/>
        <vertAlign val="superscript"/>
        <sz val="10"/>
        <color theme="1"/>
        <rFont val="Calibri"/>
        <family val="2"/>
        <scheme val="minor"/>
      </rPr>
      <t>1</t>
    </r>
    <r>
      <rPr>
        <i/>
        <sz val="10"/>
        <color theme="1"/>
        <rFont val="Calibri"/>
        <family val="2"/>
        <scheme val="minor"/>
      </rPr>
      <t>Institute of Product Developement and Mechanical Engineering Design, 
  Hamburg University of Technology (TUHH), Hamburg, Germany</t>
    </r>
  </si>
  <si>
    <r>
      <t>Acting direction of tilting ϴ</t>
    </r>
    <r>
      <rPr>
        <vertAlign val="subscript"/>
        <sz val="11"/>
        <color theme="1"/>
        <rFont val="Calibri"/>
        <family val="2"/>
        <scheme val="minor"/>
      </rPr>
      <t>tilt</t>
    </r>
    <r>
      <rPr>
        <sz val="11"/>
        <color theme="1"/>
        <rFont val="Calibri"/>
        <family val="2"/>
        <scheme val="minor"/>
      </rPr>
      <t xml:space="preserve"> with respect to the X-axis of the test rig. 
</t>
    </r>
    <r>
      <rPr>
        <b/>
        <sz val="11"/>
        <color theme="1"/>
        <rFont val="Calibri"/>
        <family val="2"/>
        <scheme val="minor"/>
      </rPr>
      <t xml:space="preserve">This does not designate the axis </t>
    </r>
    <r>
      <rPr>
        <b/>
        <u/>
        <sz val="11"/>
        <color theme="1"/>
        <rFont val="Calibri"/>
        <family val="2"/>
        <scheme val="minor"/>
      </rPr>
      <t>about which</t>
    </r>
    <r>
      <rPr>
        <b/>
        <sz val="11"/>
        <color theme="1"/>
        <rFont val="Calibri"/>
        <family val="2"/>
        <scheme val="minor"/>
      </rPr>
      <t xml:space="preserve"> the tilt occurs</t>
    </r>
    <r>
      <rPr>
        <sz val="11"/>
        <color theme="1"/>
        <rFont val="Calibri"/>
        <family val="2"/>
        <scheme val="minor"/>
      </rPr>
      <t>. 
Example: φ</t>
    </r>
    <r>
      <rPr>
        <vertAlign val="subscript"/>
        <sz val="11"/>
        <color theme="1"/>
        <rFont val="Calibri"/>
        <family val="2"/>
        <scheme val="minor"/>
      </rPr>
      <t>tilt</t>
    </r>
    <r>
      <rPr>
        <sz val="11"/>
        <color theme="1"/>
        <rFont val="Calibri"/>
        <family val="2"/>
        <scheme val="minor"/>
      </rPr>
      <t xml:space="preserve"> = 180° indicates negative tilt about the Y-axis. </t>
    </r>
  </si>
  <si>
    <r>
      <rPr>
        <b/>
        <sz val="10"/>
        <color theme="1"/>
        <rFont val="Calibri"/>
        <family val="2"/>
        <scheme val="minor"/>
      </rPr>
      <t>Figure 1:</t>
    </r>
    <r>
      <rPr>
        <sz val="10"/>
        <color theme="1"/>
        <rFont val="Calibri"/>
        <family val="2"/>
        <scheme val="minor"/>
      </rPr>
      <t xml:space="preserve"> Test setup on the Hexapod test rig at TUHH</t>
    </r>
  </si>
  <si>
    <t>The buckling test campaigns were carried out on the servo-hydraulic Hexapod test rig at the University of Technology Hamburg (TUHH), following the guidelines postulated in [3]. The shells were mounted in the test rig with fully clamped boundary conditions at both edges and all loads were introduced in a displacement controlled manner. Axial compression force was applied by lowering the test platform at a constant rate of 0.045 mm/s, whereas bending and torsion were realised by rotation of the test platform about the mid-point of the shells at 0.01 °/s. All occurring loads were measured with a 6-DoF-load cell. An overview of the test setup is given in Figure 1.
The buckling loads are determined as the acting forces and moments at the instant of maximum membrane shell stresses which are derived from the raw test data using the equations given in 
EN-1993-1-6 [4] for the calculation of shell stress components. The magnitude and acting direction of bending moments and lateral forces at buckling are calculated based on the loads recorded in X- and Y-direction of the test rig coordinate system. Three optical displacement sensors were set up during the tests to measure the local displacement of the upper shell edge, thus allowing to determine the magnitude and direction of any inclination of the upper shell edge. This way, systematic errors in the resulting tilt due to the stiffness of the different components of the test setup can be ruled out. 
A detailed description of the test setup, the procedure, and analyses of the results can be found in the open access publication [5].</t>
  </si>
  <si>
    <t>Version 1.0 - Status as of 10.05.2025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</si>
</sst>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
  </numFmts>
  <fonts count="22" x14ac:knownFonts="1">
    <font>
      <sz val="11"/>
      <color theme="1"/>
      <name val="Calibri"/>
      <family val="2"/>
      <scheme val="minor"/>
    </font>
    <font>
      <b/>
      <sz val="11"/>
      <color theme="0"/>
      <name val="Calibri"/>
      <family val="2"/>
      <scheme val="minor"/>
    </font>
    <font>
      <b/>
      <vertAlign val="subscript"/>
      <sz val="11"/>
      <color theme="0"/>
      <name val="Calibri"/>
      <family val="2"/>
      <scheme val="minor"/>
    </font>
    <font>
      <b/>
      <sz val="11"/>
      <color theme="1"/>
      <name val="Calibri"/>
      <family val="2"/>
      <scheme val="minor"/>
    </font>
    <font>
      <sz val="11"/>
      <color theme="1"/>
      <name val="Calibri"/>
      <family val="2"/>
    </font>
    <font>
      <vertAlign val="subscript"/>
      <sz val="11"/>
      <color theme="1"/>
      <name val="Calibri"/>
      <family val="2"/>
    </font>
    <font>
      <vertAlign val="subscript"/>
      <sz val="11"/>
      <color theme="1"/>
      <name val="Calibri"/>
      <family val="2"/>
      <scheme val="minor"/>
    </font>
    <font>
      <b/>
      <i/>
      <sz val="11"/>
      <color rgb="FF000099"/>
      <name val="Calibri"/>
      <family val="2"/>
      <scheme val="minor"/>
    </font>
    <font>
      <b/>
      <sz val="20"/>
      <color theme="1"/>
      <name val="Calibri"/>
      <family val="2"/>
      <scheme val="minor"/>
    </font>
    <font>
      <vertAlign val="superscript"/>
      <sz val="11"/>
      <color theme="1"/>
      <name val="Calibri"/>
      <family val="2"/>
      <scheme val="minor"/>
    </font>
    <font>
      <i/>
      <sz val="11"/>
      <color theme="1"/>
      <name val="Calibri"/>
      <family val="2"/>
      <scheme val="minor"/>
    </font>
    <font>
      <i/>
      <vertAlign val="superscript"/>
      <sz val="11"/>
      <color theme="1"/>
      <name val="Calibri"/>
      <family val="2"/>
      <scheme val="minor"/>
    </font>
    <font>
      <sz val="10"/>
      <color theme="1"/>
      <name val="Calibri"/>
      <family val="2"/>
      <scheme val="minor"/>
    </font>
    <font>
      <b/>
      <sz val="10"/>
      <color theme="1"/>
      <name val="Calibri"/>
      <family val="2"/>
      <scheme val="minor"/>
    </font>
    <font>
      <b/>
      <u/>
      <sz val="11"/>
      <color theme="1"/>
      <name val="Calibri"/>
      <family val="2"/>
      <scheme val="minor"/>
    </font>
    <font>
      <i/>
      <sz val="9"/>
      <color theme="1" tint="0.34998626667073579"/>
      <name val="Calibri"/>
      <family val="2"/>
      <scheme val="minor"/>
    </font>
    <font>
      <i/>
      <vertAlign val="superscript"/>
      <sz val="9"/>
      <color theme="1" tint="0.34998626667073579"/>
      <name val="Calibri"/>
      <family val="2"/>
      <scheme val="minor"/>
    </font>
    <font>
      <sz val="9"/>
      <color theme="1" tint="0.34998626667073579"/>
      <name val="Calibri"/>
      <family val="2"/>
      <scheme val="minor"/>
    </font>
    <font>
      <b/>
      <sz val="12"/>
      <color theme="1"/>
      <name val="Calibri"/>
      <family val="2"/>
      <scheme val="minor"/>
    </font>
    <font>
      <i/>
      <sz val="10"/>
      <color theme="0" tint="-0.499984740745262"/>
      <name val="Calibri"/>
      <family val="2"/>
      <scheme val="minor"/>
    </font>
    <font>
      <i/>
      <sz val="10"/>
      <color theme="1"/>
      <name val="Calibri"/>
      <family val="2"/>
      <scheme val="minor"/>
    </font>
    <font>
      <i/>
      <vertAlign val="superscript"/>
      <sz val="10"/>
      <color theme="1"/>
      <name val="Calibri"/>
      <family val="2"/>
      <scheme val="minor"/>
    </font>
  </fonts>
  <fills count="5">
    <fill>
      <patternFill patternType="none"/>
    </fill>
    <fill>
      <patternFill patternType="gray125"/>
    </fill>
    <fill>
      <patternFill patternType="solid">
        <fgColor rgb="FF000099"/>
        <bgColor indexed="64"/>
      </patternFill>
    </fill>
    <fill>
      <patternFill patternType="solid">
        <fgColor theme="0" tint="-0.14999847407452621"/>
        <bgColor indexed="64"/>
      </patternFill>
    </fill>
    <fill>
      <patternFill patternType="solid">
        <fgColor theme="0"/>
        <bgColor indexed="64"/>
      </patternFill>
    </fill>
  </fills>
  <borders count="23">
    <border>
      <left/>
      <right/>
      <top/>
      <bottom/>
      <diagonal/>
    </border>
    <border>
      <left/>
      <right/>
      <top/>
      <bottom style="medium">
        <color indexed="64"/>
      </bottom>
      <diagonal/>
    </border>
    <border>
      <left/>
      <right style="medium">
        <color indexed="64"/>
      </right>
      <top/>
      <bottom/>
      <diagonal/>
    </border>
    <border>
      <left style="medium">
        <color indexed="64"/>
      </left>
      <right style="thin">
        <color theme="0"/>
      </right>
      <top/>
      <bottom/>
      <diagonal/>
    </border>
    <border>
      <left style="medium">
        <color indexed="64"/>
      </left>
      <right style="thin">
        <color theme="0"/>
      </right>
      <top/>
      <bottom style="thick">
        <color theme="0"/>
      </bottom>
      <diagonal/>
    </border>
    <border>
      <left style="medium">
        <color indexed="64"/>
      </left>
      <right style="thin">
        <color theme="0"/>
      </right>
      <top style="medium">
        <color indexed="64"/>
      </top>
      <bottom style="thick">
        <color theme="0"/>
      </bottom>
      <diagonal/>
    </border>
    <border>
      <left style="thin">
        <color theme="0"/>
      </left>
      <right/>
      <top style="medium">
        <color indexed="64"/>
      </top>
      <bottom style="thick">
        <color theme="0"/>
      </bottom>
      <diagonal/>
    </border>
    <border>
      <left/>
      <right/>
      <top style="medium">
        <color indexed="64"/>
      </top>
      <bottom style="thick">
        <color theme="0"/>
      </bottom>
      <diagonal/>
    </border>
    <border>
      <left style="thin">
        <color theme="0"/>
      </left>
      <right/>
      <top/>
      <bottom style="thick">
        <color indexed="64"/>
      </bottom>
      <diagonal/>
    </border>
    <border>
      <left/>
      <right/>
      <top/>
      <bottom style="thick">
        <color indexed="64"/>
      </bottom>
      <diagonal/>
    </border>
    <border>
      <left/>
      <right style="thick">
        <color indexed="64"/>
      </right>
      <top style="medium">
        <color indexed="64"/>
      </top>
      <bottom style="thick">
        <color theme="0"/>
      </bottom>
      <diagonal/>
    </border>
    <border>
      <left/>
      <right style="thick">
        <color indexed="64"/>
      </right>
      <top/>
      <bottom/>
      <diagonal/>
    </border>
    <border>
      <left/>
      <right style="thick">
        <color indexed="64"/>
      </right>
      <top/>
      <bottom style="thick">
        <color indexed="64"/>
      </bottom>
      <diagonal/>
    </border>
    <border>
      <left style="thin">
        <color theme="0"/>
      </left>
      <right/>
      <top/>
      <bottom style="thin">
        <color indexed="64"/>
      </bottom>
      <diagonal/>
    </border>
    <border>
      <left/>
      <right/>
      <top/>
      <bottom style="thin">
        <color indexed="64"/>
      </bottom>
      <diagonal/>
    </border>
    <border>
      <left/>
      <right style="thick">
        <color indexed="64"/>
      </right>
      <top/>
      <bottom style="thin">
        <color indexed="64"/>
      </bottom>
      <diagonal/>
    </border>
    <border>
      <left style="medium">
        <color indexed="64"/>
      </left>
      <right style="thin">
        <color theme="0"/>
      </right>
      <top/>
      <bottom style="thin">
        <color theme="0"/>
      </bottom>
      <diagonal/>
    </border>
    <border>
      <left style="medium">
        <color indexed="64"/>
      </left>
      <right style="thin">
        <color theme="0"/>
      </right>
      <top/>
      <bottom style="thick">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top style="thin">
        <color indexed="64"/>
      </top>
      <bottom/>
      <diagonal/>
    </border>
  </borders>
  <cellStyleXfs count="1">
    <xf numFmtId="0" fontId="0" fillId="0" borderId="0"/>
  </cellStyleXfs>
  <cellXfs count="113">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0" xfId="0" quotePrefix="1" applyAlignment="1">
      <alignment horizontal="center" vertical="center"/>
    </xf>
    <xf numFmtId="2" fontId="0" fillId="0" borderId="0" xfId="0" applyNumberFormat="1"/>
    <xf numFmtId="0" fontId="0" fillId="0" borderId="0" xfId="0" applyAlignment="1">
      <alignment horizontal="left" vertical="center"/>
    </xf>
    <xf numFmtId="164" fontId="0" fillId="0" borderId="0" xfId="0" applyNumberFormat="1"/>
    <xf numFmtId="1" fontId="0" fillId="0" borderId="0" xfId="0" applyNumberFormat="1"/>
    <xf numFmtId="1" fontId="0" fillId="0" borderId="1" xfId="0" applyNumberFormat="1" applyBorder="1"/>
    <xf numFmtId="0" fontId="0" fillId="0" borderId="2" xfId="0" applyBorder="1" applyAlignment="1">
      <alignment vertical="center" wrapText="1"/>
    </xf>
    <xf numFmtId="0" fontId="0" fillId="0" borderId="2" xfId="0" applyBorder="1" applyAlignment="1">
      <alignment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xf numFmtId="0" fontId="0" fillId="0" borderId="3" xfId="0" applyBorder="1" applyAlignment="1">
      <alignment horizontal="center" vertical="center"/>
    </xf>
    <xf numFmtId="0" fontId="0" fillId="0" borderId="4" xfId="0" applyBorder="1" applyAlignment="1">
      <alignment horizontal="center" vertical="center"/>
    </xf>
    <xf numFmtId="0" fontId="1" fillId="2" borderId="5"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 borderId="7" xfId="0" applyFont="1" applyFill="1" applyBorder="1" applyAlignment="1">
      <alignment horizontal="left" vertical="center" wrapText="1"/>
    </xf>
    <xf numFmtId="0" fontId="0" fillId="0" borderId="9" xfId="0" quotePrefix="1" applyBorder="1" applyAlignment="1">
      <alignment horizontal="center" vertical="center"/>
    </xf>
    <xf numFmtId="1" fontId="0" fillId="0" borderId="11" xfId="0" applyNumberFormat="1" applyBorder="1"/>
    <xf numFmtId="1" fontId="0" fillId="0" borderId="11" xfId="0" applyNumberFormat="1" applyBorder="1" applyAlignment="1">
      <alignment vertical="center"/>
    </xf>
    <xf numFmtId="0" fontId="0" fillId="0" borderId="9" xfId="0"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3" fontId="0" fillId="0" borderId="0" xfId="0" applyNumberFormat="1"/>
    <xf numFmtId="3" fontId="7" fillId="0" borderId="0" xfId="0" applyNumberFormat="1" applyFont="1" applyAlignment="1">
      <alignment vertical="center"/>
    </xf>
    <xf numFmtId="1" fontId="7" fillId="0" borderId="0" xfId="0" applyNumberFormat="1" applyFont="1" applyAlignment="1">
      <alignment vertical="center"/>
    </xf>
    <xf numFmtId="2" fontId="7" fillId="0" borderId="0" xfId="0" applyNumberFormat="1" applyFont="1" applyAlignment="1">
      <alignment vertical="center"/>
    </xf>
    <xf numFmtId="164" fontId="7" fillId="0" borderId="0" xfId="0" applyNumberFormat="1" applyFont="1" applyAlignment="1">
      <alignment vertical="center"/>
    </xf>
    <xf numFmtId="1" fontId="7" fillId="0" borderId="11" xfId="0" applyNumberFormat="1" applyFont="1" applyBorder="1" applyAlignment="1">
      <alignment vertical="center"/>
    </xf>
    <xf numFmtId="3" fontId="7" fillId="0" borderId="9" xfId="0" applyNumberFormat="1" applyFont="1" applyBorder="1" applyAlignment="1">
      <alignment vertical="center"/>
    </xf>
    <xf numFmtId="1" fontId="7" fillId="0" borderId="9" xfId="0" applyNumberFormat="1" applyFont="1" applyBorder="1" applyAlignment="1">
      <alignment vertical="center"/>
    </xf>
    <xf numFmtId="2" fontId="7" fillId="0" borderId="9" xfId="0" applyNumberFormat="1" applyFont="1" applyBorder="1" applyAlignment="1">
      <alignment vertical="center"/>
    </xf>
    <xf numFmtId="164" fontId="7" fillId="0" borderId="9" xfId="0" applyNumberFormat="1" applyFont="1" applyBorder="1" applyAlignment="1">
      <alignment vertical="center"/>
    </xf>
    <xf numFmtId="1" fontId="7" fillId="0" borderId="12" xfId="0" applyNumberFormat="1" applyFont="1" applyBorder="1" applyAlignment="1">
      <alignment vertical="center"/>
    </xf>
    <xf numFmtId="0" fontId="1" fillId="2" borderId="7" xfId="0" applyFont="1" applyFill="1" applyBorder="1" applyAlignment="1">
      <alignment horizontal="center" vertical="center" wrapText="1"/>
    </xf>
    <xf numFmtId="164" fontId="4" fillId="0" borderId="7" xfId="0" applyNumberFormat="1" applyFont="1" applyBorder="1" applyAlignment="1">
      <alignment horizontal="center"/>
    </xf>
    <xf numFmtId="1" fontId="0" fillId="0" borderId="10" xfId="0" applyNumberFormat="1" applyBorder="1" applyAlignment="1">
      <alignment horizontal="center"/>
    </xf>
    <xf numFmtId="0" fontId="0" fillId="0" borderId="13" xfId="0" applyBorder="1" applyAlignment="1">
      <alignment horizontal="center" vertical="center"/>
    </xf>
    <xf numFmtId="0" fontId="0" fillId="0" borderId="14" xfId="0" quotePrefix="1" applyBorder="1" applyAlignment="1">
      <alignment horizontal="center" vertical="center"/>
    </xf>
    <xf numFmtId="0" fontId="0" fillId="0" borderId="14" xfId="0" applyBorder="1" applyAlignment="1">
      <alignment horizontal="center" vertical="center"/>
    </xf>
    <xf numFmtId="3" fontId="0" fillId="0" borderId="14" xfId="0" applyNumberFormat="1" applyBorder="1"/>
    <xf numFmtId="0" fontId="0" fillId="0" borderId="14" xfId="0" applyBorder="1"/>
    <xf numFmtId="2" fontId="0" fillId="0" borderId="14" xfId="0" applyNumberFormat="1" applyBorder="1"/>
    <xf numFmtId="164" fontId="0" fillId="0" borderId="14" xfId="0" applyNumberFormat="1" applyBorder="1"/>
    <xf numFmtId="1" fontId="0" fillId="0" borderId="15" xfId="0" applyNumberFormat="1" applyBorder="1"/>
    <xf numFmtId="1" fontId="0" fillId="0" borderId="15" xfId="0" applyNumberFormat="1"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164" fontId="0" fillId="0" borderId="0" xfId="0" applyNumberFormat="1" applyAlignment="1">
      <alignment vertical="center"/>
    </xf>
    <xf numFmtId="164" fontId="0" fillId="0" borderId="14" xfId="0" applyNumberFormat="1" applyBorder="1" applyAlignment="1">
      <alignment vertical="center"/>
    </xf>
    <xf numFmtId="164" fontId="0" fillId="0" borderId="1" xfId="0" applyNumberFormat="1" applyBorder="1"/>
    <xf numFmtId="1" fontId="0" fillId="0" borderId="0" xfId="0" applyNumberFormat="1" applyAlignment="1">
      <alignment vertical="center"/>
    </xf>
    <xf numFmtId="0" fontId="10" fillId="0" borderId="0" xfId="0" applyFont="1" applyAlignment="1">
      <alignment horizontal="left" vertical="top" wrapText="1"/>
    </xf>
    <xf numFmtId="0" fontId="0" fillId="0" borderId="0" xfId="0" applyAlignment="1">
      <alignment horizontal="left" vertical="top" wrapText="1"/>
    </xf>
    <xf numFmtId="3" fontId="0" fillId="0" borderId="1" xfId="0" applyNumberFormat="1" applyBorder="1"/>
    <xf numFmtId="3" fontId="1" fillId="2" borderId="7" xfId="0" applyNumberFormat="1" applyFont="1" applyFill="1" applyBorder="1" applyAlignment="1">
      <alignment horizontal="center" vertical="center" wrapText="1"/>
    </xf>
    <xf numFmtId="0" fontId="0" fillId="0" borderId="0" xfId="0" applyAlignment="1"/>
    <xf numFmtId="0" fontId="0" fillId="0" borderId="0" xfId="0" applyAlignment="1">
      <alignment horizontal="left" vertical="top" wrapText="1"/>
    </xf>
    <xf numFmtId="0" fontId="10" fillId="0" borderId="0" xfId="0" applyFont="1" applyAlignment="1">
      <alignment horizontal="left" vertical="top" wrapText="1"/>
    </xf>
    <xf numFmtId="0" fontId="0" fillId="0" borderId="0" xfId="0" applyAlignment="1">
      <alignment horizontal="left" vertical="top" wrapText="1"/>
    </xf>
    <xf numFmtId="0" fontId="0" fillId="4" borderId="21" xfId="0" applyFill="1" applyBorder="1" applyAlignment="1">
      <alignment horizontal="left" vertical="top" wrapText="1"/>
    </xf>
    <xf numFmtId="0" fontId="0" fillId="0" borderId="0" xfId="0" applyAlignment="1">
      <alignment horizontal="left" vertical="top" wrapText="1"/>
    </xf>
    <xf numFmtId="0" fontId="18" fillId="0" borderId="0" xfId="0" applyFont="1" applyAlignment="1">
      <alignment horizontal="center" vertical="center" wrapText="1"/>
    </xf>
    <xf numFmtId="0" fontId="20" fillId="0" borderId="0" xfId="0" applyFont="1" applyAlignment="1">
      <alignment horizontal="left" vertical="center" wrapText="1"/>
    </xf>
    <xf numFmtId="0" fontId="3" fillId="0" borderId="0" xfId="0" applyFont="1" applyAlignment="1">
      <alignment horizontal="left"/>
    </xf>
    <xf numFmtId="0" fontId="19" fillId="0" borderId="0" xfId="0" applyFont="1" applyAlignment="1">
      <alignment horizontal="center" vertical="center" wrapText="1"/>
    </xf>
    <xf numFmtId="0" fontId="15" fillId="0" borderId="0" xfId="0" applyFont="1" applyAlignment="1">
      <alignment horizontal="left" vertical="center"/>
    </xf>
    <xf numFmtId="0" fontId="17" fillId="0" borderId="0" xfId="0" applyFont="1" applyAlignment="1">
      <alignment horizontal="left" vertical="center"/>
    </xf>
    <xf numFmtId="0" fontId="12" fillId="0" borderId="1" xfId="0" applyFont="1" applyBorder="1" applyAlignment="1">
      <alignment horizontal="center" vertical="top" wrapText="1"/>
    </xf>
    <xf numFmtId="0" fontId="0" fillId="4" borderId="0" xfId="0" applyFill="1" applyAlignment="1">
      <alignment horizontal="center"/>
    </xf>
    <xf numFmtId="0" fontId="0" fillId="3" borderId="0" xfId="0" applyFill="1" applyAlignment="1">
      <alignment horizontal="center"/>
    </xf>
    <xf numFmtId="0" fontId="0" fillId="4" borderId="1" xfId="0" applyFill="1" applyBorder="1" applyAlignment="1">
      <alignment horizontal="center"/>
    </xf>
    <xf numFmtId="0" fontId="3" fillId="4" borderId="1" xfId="0" applyFont="1" applyFill="1" applyBorder="1" applyAlignment="1">
      <alignment horizontal="left"/>
    </xf>
    <xf numFmtId="0" fontId="10" fillId="0" borderId="0" xfId="0" applyFont="1" applyAlignment="1">
      <alignment horizontal="left" vertical="top" wrapText="1"/>
    </xf>
    <xf numFmtId="0" fontId="0" fillId="0" borderId="14" xfId="0" applyBorder="1" applyAlignment="1">
      <alignment horizontal="center"/>
    </xf>
    <xf numFmtId="0" fontId="3" fillId="3" borderId="0" xfId="0" applyFont="1" applyFill="1" applyAlignment="1">
      <alignment horizontal="left"/>
    </xf>
    <xf numFmtId="0" fontId="3" fillId="4" borderId="0" xfId="0" applyFont="1" applyFill="1" applyAlignment="1">
      <alignment horizontal="left"/>
    </xf>
    <xf numFmtId="0" fontId="0" fillId="3" borderId="20" xfId="0" applyFill="1" applyBorder="1" applyAlignment="1">
      <alignment horizontal="center" vertical="top"/>
    </xf>
    <xf numFmtId="0" fontId="0" fillId="3" borderId="19" xfId="0" applyFill="1" applyBorder="1" applyAlignment="1">
      <alignment horizontal="center" vertical="top"/>
    </xf>
    <xf numFmtId="0" fontId="0" fillId="0" borderId="21" xfId="0" applyBorder="1" applyAlignment="1">
      <alignment horizontal="center"/>
    </xf>
    <xf numFmtId="0" fontId="0" fillId="3" borderId="20" xfId="0" applyFill="1" applyBorder="1" applyAlignment="1">
      <alignment horizontal="left" vertical="top" wrapText="1"/>
    </xf>
    <xf numFmtId="0" fontId="0" fillId="3" borderId="0" xfId="0" applyFill="1" applyBorder="1" applyAlignment="1">
      <alignment horizontal="left" vertical="top" wrapText="1"/>
    </xf>
    <xf numFmtId="0" fontId="0" fillId="3" borderId="19" xfId="0" applyFill="1" applyBorder="1" applyAlignment="1">
      <alignment horizontal="left" vertical="top" wrapText="1"/>
    </xf>
    <xf numFmtId="0" fontId="0" fillId="0" borderId="21" xfId="0" applyBorder="1" applyAlignment="1">
      <alignment horizontal="left" vertical="center"/>
    </xf>
    <xf numFmtId="0" fontId="3" fillId="0" borderId="18" xfId="0" applyFont="1" applyBorder="1" applyAlignment="1">
      <alignment horizontal="center"/>
    </xf>
    <xf numFmtId="0" fontId="0" fillId="3" borderId="0" xfId="0" applyFill="1" applyBorder="1" applyAlignment="1">
      <alignment horizontal="center" vertical="top"/>
    </xf>
    <xf numFmtId="0" fontId="0" fillId="3" borderId="21" xfId="0" applyFill="1" applyBorder="1" applyAlignment="1">
      <alignment horizontal="center" vertical="top"/>
    </xf>
    <xf numFmtId="0" fontId="0" fillId="0" borderId="21" xfId="0" applyBorder="1" applyAlignment="1">
      <alignment horizontal="center" vertical="top"/>
    </xf>
    <xf numFmtId="0" fontId="0" fillId="4" borderId="20" xfId="0" applyFill="1" applyBorder="1" applyAlignment="1">
      <alignment horizontal="left" vertical="top" wrapText="1"/>
    </xf>
    <xf numFmtId="0" fontId="0" fillId="4" borderId="19" xfId="0" applyFill="1" applyBorder="1" applyAlignment="1">
      <alignment horizontal="left" vertical="top" wrapText="1"/>
    </xf>
    <xf numFmtId="0" fontId="0" fillId="4" borderId="0" xfId="0" applyFill="1" applyBorder="1" applyAlignment="1">
      <alignment horizontal="left" vertical="center" wrapText="1"/>
    </xf>
    <xf numFmtId="0" fontId="0" fillId="4" borderId="19" xfId="0" applyFill="1" applyBorder="1" applyAlignment="1">
      <alignment horizontal="left" vertical="center" wrapText="1"/>
    </xf>
    <xf numFmtId="0" fontId="0" fillId="4" borderId="20" xfId="0" applyFill="1" applyBorder="1" applyAlignment="1">
      <alignment horizontal="center" vertical="top"/>
    </xf>
    <xf numFmtId="0" fontId="0" fillId="4" borderId="0" xfId="0" applyFill="1" applyBorder="1" applyAlignment="1">
      <alignment horizontal="center" vertical="top"/>
    </xf>
    <xf numFmtId="0" fontId="0" fillId="4" borderId="19" xfId="0" applyFill="1" applyBorder="1" applyAlignment="1">
      <alignment horizontal="center" vertical="top"/>
    </xf>
    <xf numFmtId="0" fontId="0" fillId="4" borderId="20" xfId="0" applyFill="1" applyBorder="1" applyAlignment="1">
      <alignment horizontal="left" vertical="center" wrapText="1"/>
    </xf>
    <xf numFmtId="0" fontId="0" fillId="4" borderId="0" xfId="0" applyFill="1" applyBorder="1" applyAlignment="1">
      <alignment horizontal="left" vertical="top" wrapText="1"/>
    </xf>
    <xf numFmtId="0" fontId="12" fillId="0" borderId="0" xfId="0" applyFont="1" applyBorder="1" applyAlignment="1">
      <alignment horizontal="center" vertical="top" wrapText="1"/>
    </xf>
    <xf numFmtId="0" fontId="0" fillId="4" borderId="21" xfId="0" applyFill="1" applyBorder="1" applyAlignment="1">
      <alignment horizontal="left" vertical="top"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3" borderId="1" xfId="0" applyFill="1" applyBorder="1" applyAlignment="1">
      <alignment horizontal="left" vertical="top" wrapText="1"/>
    </xf>
    <xf numFmtId="0" fontId="12" fillId="0" borderId="0" xfId="0" applyFont="1" applyAlignment="1">
      <alignment horizontal="center" vertical="top" wrapText="1"/>
    </xf>
    <xf numFmtId="0" fontId="0" fillId="3" borderId="21" xfId="0" applyFill="1" applyBorder="1" applyAlignment="1">
      <alignment horizontal="left" vertical="center"/>
    </xf>
    <xf numFmtId="0" fontId="0" fillId="4" borderId="22" xfId="0" applyFill="1" applyBorder="1" applyAlignment="1">
      <alignment horizontal="center" vertical="top"/>
    </xf>
    <xf numFmtId="0" fontId="0" fillId="3" borderId="1" xfId="0" applyFill="1"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4" borderId="22" xfId="0" applyFill="1" applyBorder="1" applyAlignment="1">
      <alignment horizontal="left" vertical="top" wrapText="1"/>
    </xf>
    <xf numFmtId="0" fontId="8" fillId="0" borderId="0" xfId="0" applyFont="1" applyAlignment="1">
      <alignment horizontal="center" vertical="center"/>
    </xf>
  </cellXfs>
  <cellStyles count="1">
    <cellStyle name="Standard" xfId="0" builtinId="0"/>
  </cellStyles>
  <dxfs count="60">
    <dxf>
      <numFmt numFmtId="1" formatCode="0"/>
      <alignment vertical="center" textRotation="0" indent="0" justifyLastLine="0" shrinkToFit="0" readingOrder="0"/>
      <border diagonalUp="0" diagonalDown="0">
        <left/>
        <right style="medium">
          <color indexed="64"/>
        </right>
        <vertical/>
      </border>
    </dxf>
    <dxf>
      <numFmt numFmtId="164" formatCode="0.000"/>
      <alignment vertical="center" textRotation="0" indent="0" justifyLastLine="0" shrinkToFit="0" readingOrder="0"/>
    </dxf>
    <dxf>
      <alignment vertical="center" textRotation="0" indent="0" justifyLastLine="0" shrinkToFit="0" readingOrder="0"/>
    </dxf>
    <dxf>
      <numFmt numFmtId="2" formatCode="0.00"/>
      <alignment vertical="center" textRotation="0" indent="0" justifyLastLine="0" shrinkToFit="0" readingOrder="0"/>
    </dxf>
    <dxf>
      <numFmt numFmtId="2" formatCode="0.00"/>
      <alignment vertical="center" textRotation="0" indent="0" justifyLastLine="0" shrinkToFit="0" readingOrder="0"/>
    </dxf>
    <dxf>
      <numFmt numFmtId="3" formatCode="#,##0"/>
      <alignment vertical="center" textRotation="0" indent="0" justifyLastLine="0" shrinkToFit="0" readingOrder="0"/>
    </dxf>
    <dxf>
      <alignment vertical="center" textRotation="0" indent="0" justifyLastLine="0" shrinkToFit="0" readingOrder="0"/>
    </dxf>
    <dxf>
      <numFmt numFmtId="3" formatCode="#,##0"/>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left style="medium">
          <color indexed="64"/>
        </left>
        <right style="thin">
          <color theme="0"/>
        </right>
        <top/>
        <bottom/>
        <vertical/>
        <horizontal/>
      </border>
    </dxf>
    <dxf>
      <alignment vertical="center" textRotation="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0099"/>
        </patternFill>
      </fill>
      <alignment horizontal="left" vertical="center" textRotation="0" wrapText="1" indent="0" justifyLastLine="0" shrinkToFit="0" readingOrder="0"/>
    </dxf>
    <dxf>
      <numFmt numFmtId="1" formatCode="0"/>
      <alignment vertical="center" textRotation="0" indent="0" justifyLastLine="0" shrinkToFit="0" readingOrder="0"/>
      <border diagonalUp="0" diagonalDown="0">
        <left/>
        <right style="medium">
          <color indexed="64"/>
        </right>
        <vertical/>
      </border>
    </dxf>
    <dxf>
      <numFmt numFmtId="164" formatCode="0.000"/>
      <alignment vertical="center" textRotation="0" indent="0" justifyLastLine="0" shrinkToFit="0" readingOrder="0"/>
    </dxf>
    <dxf>
      <alignment vertical="center" textRotation="0" indent="0" justifyLastLine="0" shrinkToFit="0" readingOrder="0"/>
    </dxf>
    <dxf>
      <numFmt numFmtId="2" formatCode="0.00"/>
      <alignment vertical="center" textRotation="0" indent="0" justifyLastLine="0" shrinkToFit="0" readingOrder="0"/>
    </dxf>
    <dxf>
      <numFmt numFmtId="2" formatCode="0.00"/>
      <alignment vertical="center" textRotation="0" indent="0" justifyLastLine="0" shrinkToFit="0" readingOrder="0"/>
    </dxf>
    <dxf>
      <numFmt numFmtId="3" formatCode="#,##0"/>
      <alignment vertical="center" textRotation="0" indent="0" justifyLastLine="0" shrinkToFit="0" readingOrder="0"/>
    </dxf>
    <dxf>
      <alignment vertical="center" textRotation="0" indent="0" justifyLastLine="0" shrinkToFit="0" readingOrder="0"/>
    </dxf>
    <dxf>
      <numFmt numFmtId="3" formatCode="#,##0"/>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left style="medium">
          <color indexed="64"/>
        </left>
        <right style="thin">
          <color theme="0"/>
        </right>
        <top/>
        <bottom/>
        <vertical/>
        <horizontal/>
      </border>
    </dxf>
    <dxf>
      <alignment vertical="center" textRotation="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0099"/>
        </patternFill>
      </fill>
      <alignment horizontal="left" vertical="center" textRotation="0" wrapText="1" indent="0" justifyLastLine="0" shrinkToFit="0" readingOrder="0"/>
    </dxf>
    <dxf>
      <numFmt numFmtId="1" formatCode="0"/>
      <alignment vertical="center" textRotation="0" indent="0" justifyLastLine="0" shrinkToFit="0" readingOrder="0"/>
      <border diagonalUp="0" diagonalDown="0">
        <left/>
        <right style="medium">
          <color indexed="64"/>
        </right>
        <vertical/>
      </border>
    </dxf>
    <dxf>
      <numFmt numFmtId="164" formatCode="0.000"/>
      <alignment vertical="center" textRotation="0" indent="0" justifyLastLine="0" shrinkToFit="0" readingOrder="0"/>
    </dxf>
    <dxf>
      <alignment vertical="center" textRotation="0" indent="0" justifyLastLine="0" shrinkToFit="0" readingOrder="0"/>
    </dxf>
    <dxf>
      <numFmt numFmtId="2" formatCode="0.00"/>
      <alignment vertical="center" textRotation="0" indent="0" justifyLastLine="0" shrinkToFit="0" readingOrder="0"/>
    </dxf>
    <dxf>
      <numFmt numFmtId="2" formatCode="0.00"/>
      <alignment vertical="center" textRotation="0" indent="0" justifyLastLine="0" shrinkToFit="0" readingOrder="0"/>
    </dxf>
    <dxf>
      <numFmt numFmtId="3" formatCode="#,##0"/>
      <alignment vertical="center" textRotation="0" indent="0" justifyLastLine="0" shrinkToFit="0" readingOrder="0"/>
    </dxf>
    <dxf>
      <alignment vertical="center" textRotation="0" indent="0" justifyLastLine="0" shrinkToFit="0" readingOrder="0"/>
    </dxf>
    <dxf>
      <numFmt numFmtId="3" formatCode="#,##0"/>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left style="medium">
          <color indexed="64"/>
        </left>
        <right style="thin">
          <color theme="0"/>
        </right>
        <top/>
        <bottom/>
        <vertical/>
        <horizontal/>
      </border>
    </dxf>
    <dxf>
      <alignment vertical="center" textRotation="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0099"/>
        </patternFill>
      </fill>
      <alignment horizontal="left" vertical="center" textRotation="0" wrapText="1" indent="0" justifyLastLine="0" shrinkToFit="0" readingOrder="0"/>
    </dxf>
    <dxf>
      <numFmt numFmtId="1" formatCode="0"/>
      <alignment vertical="center" textRotation="0" indent="0" justifyLastLine="0" shrinkToFit="0" readingOrder="0"/>
      <border diagonalUp="0" diagonalDown="0">
        <left/>
        <right style="medium">
          <color indexed="64"/>
        </right>
        <vertical/>
      </border>
    </dxf>
    <dxf>
      <numFmt numFmtId="164" formatCode="0.000"/>
      <alignment vertical="center" textRotation="0" indent="0" justifyLastLine="0" shrinkToFit="0" readingOrder="0"/>
    </dxf>
    <dxf>
      <alignment vertical="center" textRotation="0" indent="0" justifyLastLine="0" shrinkToFit="0" readingOrder="0"/>
    </dxf>
    <dxf>
      <numFmt numFmtId="2" formatCode="0.00"/>
      <alignment vertical="center" textRotation="0" indent="0" justifyLastLine="0" shrinkToFit="0" readingOrder="0"/>
    </dxf>
    <dxf>
      <numFmt numFmtId="2" formatCode="0.00"/>
      <alignment vertical="center" textRotation="0" indent="0" justifyLastLine="0" shrinkToFit="0" readingOrder="0"/>
    </dxf>
    <dxf>
      <numFmt numFmtId="3" formatCode="#,##0"/>
      <alignment vertical="center" textRotation="0" indent="0" justifyLastLine="0" shrinkToFit="0" readingOrder="0"/>
    </dxf>
    <dxf>
      <alignment vertical="center" textRotation="0" indent="0" justifyLastLine="0" shrinkToFit="0" readingOrder="0"/>
    </dxf>
    <dxf>
      <numFmt numFmtId="3" formatCode="#,##0"/>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left style="medium">
          <color indexed="64"/>
        </left>
        <right style="thin">
          <color theme="0"/>
        </right>
        <top/>
        <bottom/>
        <vertical/>
        <horizontal/>
      </border>
    </dxf>
    <dxf>
      <alignment vertical="center" textRotation="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0099"/>
        </patternFill>
      </fill>
      <alignment horizontal="left" vertical="center" textRotation="0" wrapText="1" indent="0" justifyLastLine="0" shrinkToFit="0" readingOrder="0"/>
    </dxf>
    <dxf>
      <font>
        <color auto="1"/>
      </font>
      <fill>
        <patternFill>
          <bgColor theme="0" tint="-4.9989318521683403E-2"/>
        </patternFill>
      </fill>
    </dxf>
    <dxf>
      <font>
        <color auto="1"/>
      </font>
      <fill>
        <patternFill>
          <bgColor theme="0" tint="-0.14996795556505021"/>
        </patternFill>
      </fill>
    </dxf>
    <dxf>
      <font>
        <b/>
        <i val="0"/>
        <color theme="0"/>
      </font>
      <fill>
        <patternFill>
          <bgColor rgb="FF000099"/>
        </patternFill>
      </fill>
    </dxf>
    <dxf>
      <font>
        <b/>
        <i val="0"/>
        <strike val="0"/>
        <color theme="0"/>
      </font>
      <fill>
        <patternFill>
          <bgColor rgb="FF000099"/>
        </patternFill>
      </fill>
    </dxf>
  </dxfs>
  <tableStyles count="1" defaultTableStyle="TableStyleMedium2" defaultPivotStyle="PivotStyleLight16">
    <tableStyle name="PKT_Tabelle" pivot="0" count="4" xr9:uid="{F2BCEB89-020B-4597-93D4-577D057B6A6B}">
      <tableStyleElement type="headerRow" dxfId="59"/>
      <tableStyleElement type="firstColumn" dxfId="58"/>
      <tableStyleElement type="firstRowStripe" dxfId="57"/>
      <tableStyleElement type="secondRowStripe" dxfId="56"/>
    </tableStyle>
  </tableStyles>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1</xdr:col>
      <xdr:colOff>43873</xdr:colOff>
      <xdr:row>64</xdr:row>
      <xdr:rowOff>7620</xdr:rowOff>
    </xdr:from>
    <xdr:to>
      <xdr:col>7</xdr:col>
      <xdr:colOff>739140</xdr:colOff>
      <xdr:row>75</xdr:row>
      <xdr:rowOff>174347</xdr:rowOff>
    </xdr:to>
    <xdr:pic>
      <xdr:nvPicPr>
        <xdr:cNvPr id="7" name="Grafik 6">
          <a:extLst>
            <a:ext uri="{FF2B5EF4-FFF2-40B4-BE49-F238E27FC236}">
              <a16:creationId xmlns:a16="http://schemas.microsoft.com/office/drawing/2014/main" id="{F439DE5F-6575-4124-A5B7-52E9128AF288}"/>
            </a:ext>
          </a:extLst>
        </xdr:cNvPr>
        <xdr:cNvPicPr>
          <a:picLocks noChangeAspect="1"/>
        </xdr:cNvPicPr>
      </xdr:nvPicPr>
      <xdr:blipFill>
        <a:blip xmlns:r="http://schemas.openxmlformats.org/officeDocument/2006/relationships" r:embed="rId1"/>
        <a:stretch>
          <a:fillRect/>
        </a:stretch>
      </xdr:blipFill>
      <xdr:spPr>
        <a:xfrm>
          <a:off x="135313" y="11925300"/>
          <a:ext cx="5533967" cy="2178407"/>
        </a:xfrm>
        <a:prstGeom prst="rect">
          <a:avLst/>
        </a:prstGeom>
      </xdr:spPr>
    </xdr:pic>
    <xdr:clientData/>
  </xdr:twoCellAnchor>
  <xdr:twoCellAnchor editAs="oneCell">
    <xdr:from>
      <xdr:col>1</xdr:col>
      <xdr:colOff>7620</xdr:colOff>
      <xdr:row>1</xdr:row>
      <xdr:rowOff>7621</xdr:rowOff>
    </xdr:from>
    <xdr:to>
      <xdr:col>2</xdr:col>
      <xdr:colOff>228600</xdr:colOff>
      <xdr:row>5</xdr:row>
      <xdr:rowOff>1089</xdr:rowOff>
    </xdr:to>
    <xdr:pic>
      <xdr:nvPicPr>
        <xdr:cNvPr id="3" name="Grafik 2">
          <a:extLst>
            <a:ext uri="{FF2B5EF4-FFF2-40B4-BE49-F238E27FC236}">
              <a16:creationId xmlns:a16="http://schemas.microsoft.com/office/drawing/2014/main" id="{7400E38D-B432-43C9-B755-81564AD8B2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190501"/>
          <a:ext cx="1028700" cy="724988"/>
        </a:xfrm>
        <a:prstGeom prst="rect">
          <a:avLst/>
        </a:prstGeom>
      </xdr:spPr>
    </xdr:pic>
    <xdr:clientData/>
  </xdr:twoCellAnchor>
  <xdr:twoCellAnchor editAs="oneCell">
    <xdr:from>
      <xdr:col>4</xdr:col>
      <xdr:colOff>586741</xdr:colOff>
      <xdr:row>1</xdr:row>
      <xdr:rowOff>129540</xdr:rowOff>
    </xdr:from>
    <xdr:to>
      <xdr:col>9</xdr:col>
      <xdr:colOff>0</xdr:colOff>
      <xdr:row>4</xdr:row>
      <xdr:rowOff>63605</xdr:rowOff>
    </xdr:to>
    <xdr:pic>
      <xdr:nvPicPr>
        <xdr:cNvPr id="5" name="Grafik 4">
          <a:extLst>
            <a:ext uri="{FF2B5EF4-FFF2-40B4-BE49-F238E27FC236}">
              <a16:creationId xmlns:a16="http://schemas.microsoft.com/office/drawing/2014/main" id="{9CBA5B5D-AEAD-469A-9DF7-DCB9A494C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101341" y="312420"/>
          <a:ext cx="2887979" cy="482705"/>
        </a:xfrm>
        <a:prstGeom prst="rect">
          <a:avLst/>
        </a:prstGeom>
      </xdr:spPr>
    </xdr:pic>
    <xdr:clientData/>
  </xdr:twoCellAnchor>
  <xdr:twoCellAnchor editAs="oneCell">
    <xdr:from>
      <xdr:col>1</xdr:col>
      <xdr:colOff>7620</xdr:colOff>
      <xdr:row>132</xdr:row>
      <xdr:rowOff>7619</xdr:rowOff>
    </xdr:from>
    <xdr:to>
      <xdr:col>3</xdr:col>
      <xdr:colOff>716280</xdr:colOff>
      <xdr:row>135</xdr:row>
      <xdr:rowOff>78740</xdr:rowOff>
    </xdr:to>
    <xdr:pic>
      <xdr:nvPicPr>
        <xdr:cNvPr id="4" name="Grafik 3">
          <a:extLst>
            <a:ext uri="{FF2B5EF4-FFF2-40B4-BE49-F238E27FC236}">
              <a16:creationId xmlns:a16="http://schemas.microsoft.com/office/drawing/2014/main" id="{3FE3C820-DEB4-41B9-866B-C395C02A3CD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9415" b="8425"/>
        <a:stretch/>
      </xdr:blipFill>
      <xdr:spPr>
        <a:xfrm>
          <a:off x="99060" y="24764999"/>
          <a:ext cx="2324100" cy="61976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F83C61-1724-4712-B359-9B3064D7275C}" name="Tabelle1" displayName="Tabelle1" ref="B5:M237" totalsRowShown="0" headerRowDxfId="55" dataDxfId="54">
  <autoFilter ref="B5:M237" xr:uid="{8CF83C61-1724-4712-B359-9B3064D7275C}"/>
  <tableColumns count="12">
    <tableColumn id="1" xr3:uid="{D4354279-7D85-49F7-A4D0-B6A0B7936C9C}" name="Test point" dataDxfId="53"/>
    <tableColumn id="13" xr3:uid="{5319FCDB-4B96-4BBA-B955-781B302BC14C}" name="Test No." dataDxfId="52"/>
    <tableColumn id="2" xr3:uid="{83379E61-B78F-47C2-8E98-9A2DAA59480E}" name="Pre-Load" dataDxfId="51"/>
    <tableColumn id="3" xr3:uid="{29663B12-B32F-4B51-B080-ADD3BF7795DA}" name="Buckling inducing Load" dataDxfId="50"/>
    <tableColumn id="7" xr3:uid="{226ECBA5-C4B9-4846-9F1C-82309A778FDE}" name="PB [Nm]" dataDxfId="49"/>
    <tableColumn id="8" xr3:uid="{47EE0205-6601-4C60-9C24-953BA7049F94}" name="φMB [°]" dataDxfId="48"/>
    <tableColumn id="9" xr3:uid="{9ED33AC7-4041-4D0D-B496-9936E74370EA}" name="PT [Nm]" dataDxfId="47"/>
    <tableColumn id="10" xr3:uid="{6B14E4E7-FF77-42B4-93A8-9ADE9E00621B}" name="PC [kN]" dataDxfId="46"/>
    <tableColumn id="11" xr3:uid="{C442154A-788A-4646-916D-AB92286829D8}" name="FLat [kN]" dataDxfId="45"/>
    <tableColumn id="12" xr3:uid="{6DBED5DB-E1A0-43F3-B0C3-287A646F2043}" name="φLat [°]" dataDxfId="44"/>
    <tableColumn id="14" xr3:uid="{CE063609-5525-40A0-9077-B72028F0FCEC}" name="ϴtilt [°]" dataDxfId="43"/>
    <tableColumn id="15" xr3:uid="{02E29442-6B2A-4731-A71B-A1BA13ED29CF}" name="φtilt [°]" dataDxfId="42"/>
  </tableColumns>
  <tableStyleInfo name="PKT_Tabelle"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38B9BAB-A3BF-4A5B-99D5-DD240F9E5537}" name="Tabelle13" displayName="Tabelle13" ref="B5:M100" totalsRowShown="0" headerRowDxfId="41" dataDxfId="40">
  <autoFilter ref="B5:M100" xr:uid="{8CF83C61-1724-4712-B359-9B3064D7275C}"/>
  <tableColumns count="12">
    <tableColumn id="1" xr3:uid="{238A887C-F51E-42F6-A342-44385B34D267}" name="Test point" dataDxfId="39"/>
    <tableColumn id="13" xr3:uid="{9FC01648-2AEA-4109-AA7F-93A7679491D4}" name="Test No." dataDxfId="38"/>
    <tableColumn id="2" xr3:uid="{5E6F74A0-C104-44AA-A94D-7EFEA94AF9DA}" name="Pre-Load" dataDxfId="37"/>
    <tableColumn id="3" xr3:uid="{24493430-5B2C-453A-9220-413126A4185E}" name="Buckling inducing Load" dataDxfId="36"/>
    <tableColumn id="7" xr3:uid="{79E7C6B8-2B1E-48B6-A752-57211293C764}" name="PB [Nm]" dataDxfId="35"/>
    <tableColumn id="8" xr3:uid="{ABAAACE1-6225-4D63-B1E5-A04A2DDBC72B}" name="φMB [°]" dataDxfId="34"/>
    <tableColumn id="9" xr3:uid="{6D06B0F6-4ACC-4C6D-94F9-7F6F0AAE003D}" name="PT [Nm]" dataDxfId="33"/>
    <tableColumn id="10" xr3:uid="{5F70465C-69B3-4FA7-9678-5F2604DC1C3D}" name="PC [kN]" dataDxfId="32"/>
    <tableColumn id="11" xr3:uid="{09ECC4B0-A234-4913-9A82-B2F21FEBABA0}" name="FLat [kN]" dataDxfId="31"/>
    <tableColumn id="12" xr3:uid="{9A5AA833-23B4-4CA1-B350-62D6008B7236}" name="φLat [°]" dataDxfId="30"/>
    <tableColumn id="14" xr3:uid="{F7818B75-B599-4838-B0C0-F2A894A31B76}" name="ϴtilt [°]" dataDxfId="29"/>
    <tableColumn id="15" xr3:uid="{BEDD6819-29F2-4891-9F79-5F5AD8DF4968}" name="φtilt [°]" dataDxfId="28"/>
  </tableColumns>
  <tableStyleInfo name="PKT_Tabelle"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56AAAC-E477-4314-BE0E-AA56D459ABE1}" name="Tabelle14" displayName="Tabelle14" ref="B5:M221" totalsRowShown="0" headerRowDxfId="27" dataDxfId="26">
  <autoFilter ref="B5:M221" xr:uid="{8CF83C61-1724-4712-B359-9B3064D7275C}"/>
  <tableColumns count="12">
    <tableColumn id="1" xr3:uid="{E35E8969-B4C9-4CE7-AE87-D739F6F239AD}" name="Test point" dataDxfId="25"/>
    <tableColumn id="13" xr3:uid="{57D2F73B-DB78-47FB-8303-79710819F9EC}" name="Test No." dataDxfId="24"/>
    <tableColumn id="2" xr3:uid="{748B5737-CB6E-4B09-9B61-D866267ACE89}" name="Pre-Load" dataDxfId="23"/>
    <tableColumn id="3" xr3:uid="{587B3FEE-5535-4989-B689-8AAA42C54C0C}" name="Buckling inducing Load" dataDxfId="22"/>
    <tableColumn id="7" xr3:uid="{F768139C-BB2F-4D4F-8D53-948D1E265F85}" name="PB [Nm]" dataDxfId="21"/>
    <tableColumn id="8" xr3:uid="{48277C6B-EFC6-4C84-87FD-C4EF974760EB}" name="φMB [°]" dataDxfId="20"/>
    <tableColumn id="9" xr3:uid="{57EA3BCF-476C-494F-94E3-A7DCCC2E678C}" name="PT [Nm]" dataDxfId="19"/>
    <tableColumn id="10" xr3:uid="{39851477-741E-4FDC-8541-FB36067FB600}" name="PC [kN]" dataDxfId="18"/>
    <tableColumn id="11" xr3:uid="{1F1AF0A6-2A12-4073-9AA3-431B15FC983C}" name="FLat [kN]" dataDxfId="17"/>
    <tableColumn id="12" xr3:uid="{0962EACE-D2A8-480B-8B7B-9A06FAEB5ED8}" name="φLat [°]" dataDxfId="16"/>
    <tableColumn id="14" xr3:uid="{57C25ACB-9123-4D19-8FB0-EB0D08C684F1}" name="ϴtilt [°]" dataDxfId="15"/>
    <tableColumn id="15" xr3:uid="{146FDB08-B33A-4D1B-B87E-D3327F0A9C7F}" name="φtilt [°]" dataDxfId="14"/>
  </tableColumns>
  <tableStyleInfo name="PKT_Tabelle"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06727B-51A7-4BA8-A774-BB2F2D74B414}" name="Tabelle15" displayName="Tabelle15" ref="B5:M237" totalsRowShown="0" headerRowDxfId="13" dataDxfId="12">
  <autoFilter ref="B5:M237" xr:uid="{8CF83C61-1724-4712-B359-9B3064D7275C}"/>
  <tableColumns count="12">
    <tableColumn id="1" xr3:uid="{868F2402-EFFD-4D45-A88D-65B7998DCEC9}" name="Test point" dataDxfId="11"/>
    <tableColumn id="13" xr3:uid="{BFE22C2D-E430-4ED3-8968-913CB2DA8E86}" name="Test No." dataDxfId="10"/>
    <tableColumn id="2" xr3:uid="{B84F020C-61A9-404B-8D9B-DA8FC40FEAE2}" name="Pre-Load" dataDxfId="9"/>
    <tableColumn id="3" xr3:uid="{9B40363C-D43F-4644-8A71-3A23ED7160DF}" name="Buckling inducing Load" dataDxfId="8"/>
    <tableColumn id="7" xr3:uid="{70425A7B-6B26-4166-B412-BFB5B8C2760E}" name="PB [Nm]" dataDxfId="7"/>
    <tableColumn id="8" xr3:uid="{497DDF27-4247-4A3A-ADCD-91FE2815FF1C}" name="φMB [°]" dataDxfId="6"/>
    <tableColumn id="9" xr3:uid="{1EE6BCE0-1DEF-40D2-9FA5-3CBC15E227F0}" name="PT [Nm]" dataDxfId="5"/>
    <tableColumn id="10" xr3:uid="{658A8DFC-964C-41B5-9FFE-DB1DF84A4C20}" name="PC [kN]" dataDxfId="4"/>
    <tableColumn id="11" xr3:uid="{9BD39025-52C5-496D-971E-4371C96BF5D8}" name="FLat [kN]" dataDxfId="3"/>
    <tableColumn id="12" xr3:uid="{766A099C-E318-4135-B3D5-365E740FD55F}" name="φLat [°]" dataDxfId="2"/>
    <tableColumn id="14" xr3:uid="{06EA3EDB-5509-4203-BA34-B8B05ED01349}" name="ϴtilt [°]" dataDxfId="1"/>
    <tableColumn id="15" xr3:uid="{9FF313FF-83EB-4846-B412-096792422761}" name="φtilt [°]" dataDxfId="0"/>
  </tableColumns>
  <tableStyleInfo name="PKT_Tabelle"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CE42-C690-4954-86B8-BD310D079A55}">
  <sheetPr>
    <tabColor rgb="FFC00000"/>
  </sheetPr>
  <dimension ref="B8:P157"/>
  <sheetViews>
    <sheetView showGridLines="0" showRowColHeaders="0" tabSelected="1" zoomScaleNormal="100" workbookViewId="0">
      <selection activeCell="B8" sqref="B8:I10"/>
    </sheetView>
  </sheetViews>
  <sheetFormatPr baseColWidth="10" defaultRowHeight="14.5" x14ac:dyDescent="0.35"/>
  <cols>
    <col min="1" max="1" width="1.36328125" customWidth="1"/>
    <col min="2" max="6" width="11.81640625" customWidth="1"/>
    <col min="7" max="8" width="11.6328125" customWidth="1"/>
    <col min="9" max="9" width="3.81640625" customWidth="1"/>
  </cols>
  <sheetData>
    <row r="8" spans="2:9" ht="16.25" customHeight="1" x14ac:dyDescent="0.35">
      <c r="B8" s="65" t="s">
        <v>98</v>
      </c>
      <c r="C8" s="65"/>
      <c r="D8" s="65"/>
      <c r="E8" s="65"/>
      <c r="F8" s="65"/>
      <c r="G8" s="65"/>
      <c r="H8" s="65"/>
      <c r="I8" s="65"/>
    </row>
    <row r="9" spans="2:9" ht="16.25" customHeight="1" x14ac:dyDescent="0.35">
      <c r="B9" s="65"/>
      <c r="C9" s="65"/>
      <c r="D9" s="65"/>
      <c r="E9" s="65"/>
      <c r="F9" s="65"/>
      <c r="G9" s="65"/>
      <c r="H9" s="65"/>
      <c r="I9" s="65"/>
    </row>
    <row r="10" spans="2:9" ht="16.25" customHeight="1" x14ac:dyDescent="0.35">
      <c r="B10" s="65"/>
      <c r="C10" s="65"/>
      <c r="D10" s="65"/>
      <c r="E10" s="65"/>
      <c r="F10" s="65"/>
      <c r="G10" s="65"/>
      <c r="H10" s="65"/>
      <c r="I10" s="65"/>
    </row>
    <row r="11" spans="2:9" ht="16.25" customHeight="1" x14ac:dyDescent="0.35">
      <c r="B11" s="68" t="s">
        <v>107</v>
      </c>
      <c r="C11" s="68"/>
      <c r="D11" s="68"/>
      <c r="E11" s="68"/>
      <c r="F11" s="68"/>
      <c r="G11" s="68"/>
      <c r="H11" s="68"/>
      <c r="I11" s="68"/>
    </row>
    <row r="13" spans="2:9" ht="19.25" customHeight="1" x14ac:dyDescent="0.35">
      <c r="B13" t="s">
        <v>99</v>
      </c>
    </row>
    <row r="15" spans="2:9" ht="15.65" customHeight="1" x14ac:dyDescent="0.35">
      <c r="B15" s="66" t="s">
        <v>103</v>
      </c>
      <c r="C15" s="66"/>
      <c r="D15" s="66"/>
      <c r="E15" s="66"/>
      <c r="F15" s="66"/>
      <c r="G15" s="66"/>
      <c r="H15" s="66"/>
      <c r="I15" s="66"/>
    </row>
    <row r="16" spans="2:9" ht="15.65" customHeight="1" x14ac:dyDescent="0.35">
      <c r="B16" s="66"/>
      <c r="C16" s="66"/>
      <c r="D16" s="66"/>
      <c r="E16" s="66"/>
      <c r="F16" s="66"/>
      <c r="G16" s="66"/>
      <c r="H16" s="66"/>
      <c r="I16" s="66"/>
    </row>
    <row r="17" spans="2:9" ht="15.65" customHeight="1" x14ac:dyDescent="0.35">
      <c r="B17" s="69" t="s">
        <v>100</v>
      </c>
      <c r="C17" s="70"/>
      <c r="D17" s="70"/>
      <c r="E17" s="70"/>
      <c r="F17" s="70"/>
      <c r="G17" s="70"/>
      <c r="H17" s="70"/>
      <c r="I17" s="70"/>
    </row>
    <row r="19" spans="2:9" x14ac:dyDescent="0.35">
      <c r="B19" s="67" t="s">
        <v>45</v>
      </c>
      <c r="C19" s="67"/>
      <c r="D19" s="67"/>
      <c r="E19" s="67"/>
      <c r="F19" s="67"/>
      <c r="G19" s="67"/>
      <c r="H19" s="67"/>
      <c r="I19" s="67"/>
    </row>
    <row r="21" spans="2:9" ht="14.4" customHeight="1" x14ac:dyDescent="0.35">
      <c r="B21" s="64" t="s">
        <v>67</v>
      </c>
      <c r="C21" s="64"/>
      <c r="D21" s="64"/>
      <c r="E21" s="64"/>
      <c r="F21" s="64"/>
      <c r="G21" s="64"/>
      <c r="H21" s="64"/>
      <c r="I21" s="64"/>
    </row>
    <row r="22" spans="2:9" x14ac:dyDescent="0.35">
      <c r="B22" s="64"/>
      <c r="C22" s="64"/>
      <c r="D22" s="64"/>
      <c r="E22" s="64"/>
      <c r="F22" s="64"/>
      <c r="G22" s="64"/>
      <c r="H22" s="64"/>
      <c r="I22" s="64"/>
    </row>
    <row r="23" spans="2:9" x14ac:dyDescent="0.35">
      <c r="B23" s="64"/>
      <c r="C23" s="64"/>
      <c r="D23" s="64"/>
      <c r="E23" s="64"/>
      <c r="F23" s="64"/>
      <c r="G23" s="64"/>
      <c r="H23" s="64"/>
      <c r="I23" s="64"/>
    </row>
    <row r="24" spans="2:9" x14ac:dyDescent="0.35">
      <c r="B24" s="64"/>
      <c r="C24" s="64"/>
      <c r="D24" s="64"/>
      <c r="E24" s="64"/>
      <c r="F24" s="64"/>
      <c r="G24" s="64"/>
      <c r="H24" s="64"/>
      <c r="I24" s="64"/>
    </row>
    <row r="25" spans="2:9" x14ac:dyDescent="0.35">
      <c r="B25" s="64"/>
      <c r="C25" s="64"/>
      <c r="D25" s="64"/>
      <c r="E25" s="64"/>
      <c r="F25" s="64"/>
      <c r="G25" s="64"/>
      <c r="H25" s="64"/>
      <c r="I25" s="64"/>
    </row>
    <row r="26" spans="2:9" x14ac:dyDescent="0.35">
      <c r="B26" s="64"/>
      <c r="C26" s="64"/>
      <c r="D26" s="64"/>
      <c r="E26" s="64"/>
      <c r="F26" s="64"/>
      <c r="G26" s="64"/>
      <c r="H26" s="64"/>
      <c r="I26" s="64"/>
    </row>
    <row r="27" spans="2:9" x14ac:dyDescent="0.35">
      <c r="B27" s="64"/>
      <c r="C27" s="64"/>
      <c r="D27" s="64"/>
      <c r="E27" s="64"/>
      <c r="F27" s="64"/>
      <c r="G27" s="64"/>
      <c r="H27" s="64"/>
      <c r="I27" s="64"/>
    </row>
    <row r="28" spans="2:9" x14ac:dyDescent="0.35">
      <c r="B28" s="64"/>
      <c r="C28" s="64"/>
      <c r="D28" s="64"/>
      <c r="E28" s="64"/>
      <c r="F28" s="64"/>
      <c r="G28" s="64"/>
      <c r="H28" s="64"/>
      <c r="I28" s="64"/>
    </row>
    <row r="29" spans="2:9" x14ac:dyDescent="0.35">
      <c r="B29" s="64"/>
      <c r="C29" s="64"/>
      <c r="D29" s="64"/>
      <c r="E29" s="64"/>
      <c r="F29" s="64"/>
      <c r="G29" s="64"/>
      <c r="H29" s="64"/>
      <c r="I29" s="64"/>
    </row>
    <row r="30" spans="2:9" x14ac:dyDescent="0.35">
      <c r="B30" s="64"/>
      <c r="C30" s="64"/>
      <c r="D30" s="64"/>
      <c r="E30" s="64"/>
      <c r="F30" s="64"/>
      <c r="G30" s="64"/>
      <c r="H30" s="64"/>
      <c r="I30" s="64"/>
    </row>
    <row r="31" spans="2:9" x14ac:dyDescent="0.35">
      <c r="B31" s="64"/>
      <c r="C31" s="64"/>
      <c r="D31" s="64"/>
      <c r="E31" s="64"/>
      <c r="F31" s="64"/>
      <c r="G31" s="64"/>
      <c r="H31" s="64"/>
      <c r="I31" s="64"/>
    </row>
    <row r="32" spans="2:9" x14ac:dyDescent="0.35">
      <c r="B32" s="56"/>
      <c r="C32" s="56"/>
      <c r="D32" s="56"/>
      <c r="E32" s="56"/>
      <c r="F32" s="56"/>
      <c r="G32" s="56"/>
      <c r="H32" s="56"/>
      <c r="I32" s="56"/>
    </row>
    <row r="33" spans="2:9" ht="15" thickBot="1" x14ac:dyDescent="0.4">
      <c r="B33" s="71" t="s">
        <v>62</v>
      </c>
      <c r="C33" s="71"/>
      <c r="D33" s="71"/>
      <c r="E33" s="71"/>
      <c r="F33" s="71"/>
      <c r="G33" s="71"/>
      <c r="H33" s="56"/>
      <c r="I33" s="56"/>
    </row>
    <row r="34" spans="2:9" x14ac:dyDescent="0.35">
      <c r="B34" s="44"/>
      <c r="C34" s="44"/>
      <c r="D34" s="77" t="s">
        <v>63</v>
      </c>
      <c r="E34" s="77"/>
      <c r="F34" s="77" t="s">
        <v>64</v>
      </c>
      <c r="G34" s="77"/>
    </row>
    <row r="35" spans="2:9" x14ac:dyDescent="0.35">
      <c r="B35" s="79" t="s">
        <v>52</v>
      </c>
      <c r="C35" s="79"/>
      <c r="D35" s="72">
        <v>114</v>
      </c>
      <c r="E35" s="72"/>
      <c r="F35" s="72">
        <v>114</v>
      </c>
      <c r="G35" s="72"/>
    </row>
    <row r="36" spans="2:9" x14ac:dyDescent="0.35">
      <c r="B36" s="78" t="s">
        <v>53</v>
      </c>
      <c r="C36" s="78"/>
      <c r="D36" s="73">
        <v>255</v>
      </c>
      <c r="E36" s="73"/>
      <c r="F36" s="73">
        <v>255</v>
      </c>
      <c r="G36" s="73"/>
    </row>
    <row r="37" spans="2:9" x14ac:dyDescent="0.35">
      <c r="B37" s="79" t="s">
        <v>54</v>
      </c>
      <c r="C37" s="79"/>
      <c r="D37" s="72">
        <v>215</v>
      </c>
      <c r="E37" s="72"/>
      <c r="F37" s="72">
        <v>215</v>
      </c>
      <c r="G37" s="72"/>
    </row>
    <row r="38" spans="2:9" x14ac:dyDescent="0.35">
      <c r="B38" s="78" t="s">
        <v>55</v>
      </c>
      <c r="C38" s="78"/>
      <c r="D38" s="73">
        <v>0.78</v>
      </c>
      <c r="E38" s="73"/>
      <c r="F38" s="73">
        <v>0.78</v>
      </c>
      <c r="G38" s="73"/>
    </row>
    <row r="39" spans="2:9" x14ac:dyDescent="0.35">
      <c r="B39" s="79" t="s">
        <v>51</v>
      </c>
      <c r="C39" s="79"/>
      <c r="D39" s="72" t="s">
        <v>66</v>
      </c>
      <c r="E39" s="72"/>
      <c r="F39" s="72"/>
      <c r="G39" s="72"/>
    </row>
    <row r="40" spans="2:9" x14ac:dyDescent="0.35">
      <c r="B40" s="78" t="s">
        <v>50</v>
      </c>
      <c r="C40" s="78"/>
      <c r="D40" s="73" t="s">
        <v>56</v>
      </c>
      <c r="E40" s="73"/>
      <c r="F40" s="73"/>
      <c r="G40" s="73"/>
    </row>
    <row r="41" spans="2:9" ht="15" thickBot="1" x14ac:dyDescent="0.4">
      <c r="B41" s="75" t="s">
        <v>57</v>
      </c>
      <c r="C41" s="75"/>
      <c r="D41" s="74" t="s">
        <v>58</v>
      </c>
      <c r="E41" s="74"/>
      <c r="F41" s="74"/>
      <c r="G41" s="74"/>
    </row>
    <row r="44" spans="2:9" x14ac:dyDescent="0.35">
      <c r="B44" s="67" t="s">
        <v>61</v>
      </c>
      <c r="C44" s="67"/>
      <c r="D44" s="67"/>
      <c r="E44" s="67"/>
      <c r="F44" s="67"/>
      <c r="G44" s="67"/>
      <c r="H44" s="67"/>
      <c r="I44" s="67"/>
    </row>
    <row r="46" spans="2:9" ht="14.5" customHeight="1" x14ac:dyDescent="0.35">
      <c r="B46" s="64" t="s">
        <v>106</v>
      </c>
      <c r="C46" s="64"/>
      <c r="D46" s="64"/>
      <c r="E46" s="64"/>
      <c r="F46" s="64"/>
      <c r="G46" s="64"/>
      <c r="H46" s="64"/>
      <c r="I46" s="64"/>
    </row>
    <row r="47" spans="2:9" x14ac:dyDescent="0.35">
      <c r="B47" s="64"/>
      <c r="C47" s="64"/>
      <c r="D47" s="64"/>
      <c r="E47" s="64"/>
      <c r="F47" s="64"/>
      <c r="G47" s="64"/>
      <c r="H47" s="64"/>
      <c r="I47" s="64"/>
    </row>
    <row r="48" spans="2:9" x14ac:dyDescent="0.35">
      <c r="B48" s="64"/>
      <c r="C48" s="64"/>
      <c r="D48" s="64"/>
      <c r="E48" s="64"/>
      <c r="F48" s="64"/>
      <c r="G48" s="64"/>
      <c r="H48" s="64"/>
      <c r="I48" s="64"/>
    </row>
    <row r="49" spans="2:9" x14ac:dyDescent="0.35">
      <c r="B49" s="64"/>
      <c r="C49" s="64"/>
      <c r="D49" s="64"/>
      <c r="E49" s="64"/>
      <c r="F49" s="64"/>
      <c r="G49" s="64"/>
      <c r="H49" s="64"/>
      <c r="I49" s="64"/>
    </row>
    <row r="50" spans="2:9" x14ac:dyDescent="0.35">
      <c r="B50" s="64"/>
      <c r="C50" s="64"/>
      <c r="D50" s="64"/>
      <c r="E50" s="64"/>
      <c r="F50" s="64"/>
      <c r="G50" s="64"/>
      <c r="H50" s="64"/>
      <c r="I50" s="64"/>
    </row>
    <row r="51" spans="2:9" x14ac:dyDescent="0.35">
      <c r="B51" s="64"/>
      <c r="C51" s="64"/>
      <c r="D51" s="64"/>
      <c r="E51" s="64"/>
      <c r="F51" s="64"/>
      <c r="G51" s="64"/>
      <c r="H51" s="64"/>
      <c r="I51" s="64"/>
    </row>
    <row r="52" spans="2:9" x14ac:dyDescent="0.35">
      <c r="B52" s="64"/>
      <c r="C52" s="64"/>
      <c r="D52" s="64"/>
      <c r="E52" s="64"/>
      <c r="F52" s="64"/>
      <c r="G52" s="64"/>
      <c r="H52" s="64"/>
      <c r="I52" s="64"/>
    </row>
    <row r="53" spans="2:9" x14ac:dyDescent="0.35">
      <c r="B53" s="64"/>
      <c r="C53" s="64"/>
      <c r="D53" s="64"/>
      <c r="E53" s="64"/>
      <c r="F53" s="64"/>
      <c r="G53" s="64"/>
      <c r="H53" s="64"/>
      <c r="I53" s="64"/>
    </row>
    <row r="54" spans="2:9" x14ac:dyDescent="0.35">
      <c r="B54" s="64"/>
      <c r="C54" s="64"/>
      <c r="D54" s="64"/>
      <c r="E54" s="64"/>
      <c r="F54" s="64"/>
      <c r="G54" s="64"/>
      <c r="H54" s="64"/>
      <c r="I54" s="64"/>
    </row>
    <row r="55" spans="2:9" x14ac:dyDescent="0.35">
      <c r="B55" s="64"/>
      <c r="C55" s="64"/>
      <c r="D55" s="64"/>
      <c r="E55" s="64"/>
      <c r="F55" s="64"/>
      <c r="G55" s="64"/>
      <c r="H55" s="64"/>
      <c r="I55" s="64"/>
    </row>
    <row r="56" spans="2:9" x14ac:dyDescent="0.35">
      <c r="B56" s="64"/>
      <c r="C56" s="64"/>
      <c r="D56" s="64"/>
      <c r="E56" s="64"/>
      <c r="F56" s="64"/>
      <c r="G56" s="64"/>
      <c r="H56" s="64"/>
      <c r="I56" s="64"/>
    </row>
    <row r="57" spans="2:9" x14ac:dyDescent="0.35">
      <c r="B57" s="64"/>
      <c r="C57" s="64"/>
      <c r="D57" s="64"/>
      <c r="E57" s="64"/>
      <c r="F57" s="64"/>
      <c r="G57" s="64"/>
      <c r="H57" s="64"/>
      <c r="I57" s="64"/>
    </row>
    <row r="58" spans="2:9" x14ac:dyDescent="0.35">
      <c r="B58" s="64"/>
      <c r="C58" s="64"/>
      <c r="D58" s="64"/>
      <c r="E58" s="64"/>
      <c r="F58" s="64"/>
      <c r="G58" s="64"/>
      <c r="H58" s="64"/>
      <c r="I58" s="64"/>
    </row>
    <row r="59" spans="2:9" x14ac:dyDescent="0.35">
      <c r="B59" s="64"/>
      <c r="C59" s="64"/>
      <c r="D59" s="64"/>
      <c r="E59" s="64"/>
      <c r="F59" s="64"/>
      <c r="G59" s="64"/>
      <c r="H59" s="64"/>
      <c r="I59" s="64"/>
    </row>
    <row r="60" spans="2:9" x14ac:dyDescent="0.35">
      <c r="B60" s="64"/>
      <c r="C60" s="64"/>
      <c r="D60" s="64"/>
      <c r="E60" s="64"/>
      <c r="F60" s="64"/>
      <c r="G60" s="64"/>
      <c r="H60" s="64"/>
      <c r="I60" s="64"/>
    </row>
    <row r="61" spans="2:9" x14ac:dyDescent="0.35">
      <c r="B61" s="64"/>
      <c r="C61" s="64"/>
      <c r="D61" s="64"/>
      <c r="E61" s="64"/>
      <c r="F61" s="64"/>
      <c r="G61" s="64"/>
      <c r="H61" s="64"/>
      <c r="I61" s="64"/>
    </row>
    <row r="62" spans="2:9" x14ac:dyDescent="0.35">
      <c r="B62" s="64"/>
      <c r="C62" s="64"/>
      <c r="D62" s="64"/>
      <c r="E62" s="64"/>
      <c r="F62" s="64"/>
      <c r="G62" s="64"/>
      <c r="H62" s="64"/>
      <c r="I62" s="64"/>
    </row>
    <row r="63" spans="2:9" x14ac:dyDescent="0.35">
      <c r="B63" s="64"/>
      <c r="C63" s="64"/>
      <c r="D63" s="64"/>
      <c r="E63" s="64"/>
      <c r="F63" s="64"/>
      <c r="G63" s="64"/>
      <c r="H63" s="64"/>
      <c r="I63" s="64"/>
    </row>
    <row r="64" spans="2:9" x14ac:dyDescent="0.35">
      <c r="B64" s="62"/>
      <c r="C64" s="62"/>
      <c r="D64" s="62"/>
      <c r="E64" s="62"/>
      <c r="F64" s="62"/>
      <c r="G64" s="62"/>
      <c r="H64" s="62"/>
      <c r="I64" s="62"/>
    </row>
    <row r="65" spans="2:9" x14ac:dyDescent="0.35">
      <c r="B65" s="105"/>
      <c r="C65" s="105"/>
      <c r="D65" s="105"/>
      <c r="E65" s="105"/>
      <c r="F65" s="105"/>
      <c r="G65" s="105"/>
      <c r="H65" s="105"/>
      <c r="I65" s="62"/>
    </row>
    <row r="66" spans="2:9" x14ac:dyDescent="0.35">
      <c r="B66" s="62"/>
      <c r="C66" s="62"/>
      <c r="D66" s="62"/>
      <c r="E66" s="62"/>
      <c r="F66" s="62"/>
      <c r="G66" s="62"/>
      <c r="H66" s="62"/>
      <c r="I66" s="62"/>
    </row>
    <row r="67" spans="2:9" x14ac:dyDescent="0.35">
      <c r="B67" s="62"/>
      <c r="C67" s="62"/>
      <c r="D67" s="62"/>
      <c r="E67" s="62"/>
      <c r="F67" s="62"/>
      <c r="G67" s="62"/>
      <c r="H67" s="62"/>
      <c r="I67" s="62"/>
    </row>
    <row r="68" spans="2:9" x14ac:dyDescent="0.35">
      <c r="B68" s="62"/>
      <c r="C68" s="62"/>
      <c r="D68" s="62"/>
      <c r="E68" s="62"/>
      <c r="F68" s="62"/>
      <c r="G68" s="62"/>
      <c r="H68" s="62"/>
      <c r="I68" s="62"/>
    </row>
    <row r="69" spans="2:9" x14ac:dyDescent="0.35">
      <c r="B69" s="62"/>
      <c r="C69" s="62"/>
      <c r="D69" s="62"/>
      <c r="E69" s="62"/>
      <c r="F69" s="62"/>
      <c r="G69" s="62"/>
      <c r="H69" s="62"/>
      <c r="I69" s="62"/>
    </row>
    <row r="70" spans="2:9" x14ac:dyDescent="0.35">
      <c r="B70" s="62"/>
      <c r="C70" s="62"/>
      <c r="D70" s="62"/>
      <c r="E70" s="62"/>
      <c r="F70" s="62"/>
      <c r="G70" s="62"/>
      <c r="H70" s="62"/>
      <c r="I70" s="62"/>
    </row>
    <row r="71" spans="2:9" x14ac:dyDescent="0.35">
      <c r="B71" s="62"/>
      <c r="C71" s="62"/>
      <c r="D71" s="62"/>
      <c r="E71" s="62"/>
      <c r="F71" s="62"/>
      <c r="G71" s="62"/>
      <c r="H71" s="62"/>
      <c r="I71" s="62"/>
    </row>
    <row r="72" spans="2:9" x14ac:dyDescent="0.35">
      <c r="B72" s="62"/>
      <c r="C72" s="62"/>
      <c r="D72" s="62"/>
      <c r="E72" s="62"/>
      <c r="F72" s="62"/>
      <c r="G72" s="62"/>
      <c r="H72" s="62"/>
      <c r="I72" s="62"/>
    </row>
    <row r="73" spans="2:9" x14ac:dyDescent="0.35">
      <c r="B73" s="62"/>
      <c r="C73" s="62"/>
      <c r="D73" s="62"/>
      <c r="E73" s="62"/>
      <c r="F73" s="62"/>
      <c r="G73" s="62"/>
      <c r="H73" s="62"/>
      <c r="I73" s="62"/>
    </row>
    <row r="74" spans="2:9" x14ac:dyDescent="0.35">
      <c r="B74" s="62"/>
      <c r="C74" s="62"/>
      <c r="D74" s="62"/>
      <c r="E74" s="62"/>
      <c r="F74" s="62"/>
      <c r="G74" s="62"/>
      <c r="H74" s="62"/>
      <c r="I74" s="62"/>
    </row>
    <row r="75" spans="2:9" x14ac:dyDescent="0.35">
      <c r="B75" s="62"/>
      <c r="C75" s="62"/>
      <c r="D75" s="62"/>
      <c r="E75" s="62"/>
      <c r="F75" s="62"/>
      <c r="G75" s="62"/>
      <c r="H75" s="62"/>
      <c r="I75" s="62"/>
    </row>
    <row r="76" spans="2:9" x14ac:dyDescent="0.35">
      <c r="B76" s="62"/>
      <c r="C76" s="62"/>
      <c r="D76" s="62"/>
      <c r="E76" s="62"/>
      <c r="F76" s="62"/>
      <c r="G76" s="62"/>
      <c r="H76" s="62"/>
      <c r="I76" s="62"/>
    </row>
    <row r="77" spans="2:9" x14ac:dyDescent="0.35">
      <c r="B77" s="105" t="s">
        <v>105</v>
      </c>
      <c r="C77" s="105"/>
      <c r="D77" s="105"/>
      <c r="E77" s="105"/>
      <c r="F77" s="105"/>
      <c r="G77" s="105"/>
      <c r="H77" s="105"/>
      <c r="I77" s="62"/>
    </row>
    <row r="80" spans="2:9" x14ac:dyDescent="0.35">
      <c r="B80" s="67" t="s">
        <v>59</v>
      </c>
      <c r="C80" s="67"/>
      <c r="D80" s="67"/>
      <c r="E80" s="67"/>
      <c r="F80" s="67"/>
      <c r="G80" s="67"/>
      <c r="H80" s="67"/>
      <c r="I80" s="67"/>
    </row>
    <row r="82" spans="2:9" ht="14.4" customHeight="1" x14ac:dyDescent="0.35">
      <c r="B82" s="64" t="s">
        <v>97</v>
      </c>
      <c r="C82" s="64"/>
      <c r="D82" s="64"/>
      <c r="E82" s="64"/>
      <c r="F82" s="64"/>
      <c r="G82" s="64"/>
      <c r="H82" s="64"/>
      <c r="I82" s="64"/>
    </row>
    <row r="83" spans="2:9" x14ac:dyDescent="0.35">
      <c r="B83" s="64"/>
      <c r="C83" s="64"/>
      <c r="D83" s="64"/>
      <c r="E83" s="64"/>
      <c r="F83" s="64"/>
      <c r="G83" s="64"/>
      <c r="H83" s="64"/>
      <c r="I83" s="64"/>
    </row>
    <row r="84" spans="2:9" x14ac:dyDescent="0.35">
      <c r="B84" s="64"/>
      <c r="C84" s="64"/>
      <c r="D84" s="64"/>
      <c r="E84" s="64"/>
      <c r="F84" s="64"/>
      <c r="G84" s="64"/>
      <c r="H84" s="64"/>
      <c r="I84" s="64"/>
    </row>
    <row r="85" spans="2:9" x14ac:dyDescent="0.35">
      <c r="B85" s="64"/>
      <c r="C85" s="64"/>
      <c r="D85" s="64"/>
      <c r="E85" s="64"/>
      <c r="F85" s="64"/>
      <c r="G85" s="64"/>
      <c r="H85" s="64"/>
      <c r="I85" s="64"/>
    </row>
    <row r="86" spans="2:9" x14ac:dyDescent="0.35">
      <c r="B86" s="64"/>
      <c r="C86" s="64"/>
      <c r="D86" s="64"/>
      <c r="E86" s="64"/>
      <c r="F86" s="64"/>
      <c r="G86" s="64"/>
      <c r="H86" s="64"/>
      <c r="I86" s="64"/>
    </row>
    <row r="87" spans="2:9" x14ac:dyDescent="0.35">
      <c r="B87" s="64"/>
      <c r="C87" s="64"/>
      <c r="D87" s="64"/>
      <c r="E87" s="64"/>
      <c r="F87" s="64"/>
      <c r="G87" s="64"/>
      <c r="H87" s="64"/>
      <c r="I87" s="64"/>
    </row>
    <row r="88" spans="2:9" x14ac:dyDescent="0.35">
      <c r="B88" s="64"/>
      <c r="C88" s="64"/>
      <c r="D88" s="64"/>
      <c r="E88" s="64"/>
      <c r="F88" s="64"/>
      <c r="G88" s="64"/>
      <c r="H88" s="64"/>
      <c r="I88" s="64"/>
    </row>
    <row r="89" spans="2:9" x14ac:dyDescent="0.35">
      <c r="B89" s="64"/>
      <c r="C89" s="64"/>
      <c r="D89" s="64"/>
      <c r="E89" s="64"/>
      <c r="F89" s="64"/>
      <c r="G89" s="64"/>
      <c r="H89" s="64"/>
      <c r="I89" s="64"/>
    </row>
    <row r="91" spans="2:9" s="59" customFormat="1" ht="14.4" customHeight="1" thickBot="1" x14ac:dyDescent="0.4">
      <c r="B91" s="100" t="s">
        <v>72</v>
      </c>
      <c r="C91" s="100"/>
      <c r="D91" s="100"/>
      <c r="E91" s="100"/>
      <c r="F91" s="100"/>
      <c r="G91" s="100"/>
      <c r="H91" s="100"/>
      <c r="I91" s="100"/>
    </row>
    <row r="92" spans="2:9" x14ac:dyDescent="0.35">
      <c r="B92" s="87" t="s">
        <v>68</v>
      </c>
      <c r="C92" s="87"/>
      <c r="D92" s="87" t="s">
        <v>69</v>
      </c>
      <c r="E92" s="87"/>
      <c r="F92" s="87"/>
      <c r="G92" s="87"/>
      <c r="H92" s="87"/>
      <c r="I92" s="87"/>
    </row>
    <row r="93" spans="2:9" ht="14.4" customHeight="1" x14ac:dyDescent="0.35">
      <c r="B93" s="107" t="s">
        <v>70</v>
      </c>
      <c r="C93" s="107"/>
      <c r="D93" s="111" t="s">
        <v>71</v>
      </c>
      <c r="E93" s="111"/>
      <c r="F93" s="111"/>
      <c r="G93" s="111"/>
      <c r="H93" s="111"/>
      <c r="I93" s="111"/>
    </row>
    <row r="94" spans="2:9" x14ac:dyDescent="0.35">
      <c r="B94" s="97"/>
      <c r="C94" s="97"/>
      <c r="D94" s="92"/>
      <c r="E94" s="92"/>
      <c r="F94" s="92"/>
      <c r="G94" s="92"/>
      <c r="H94" s="92"/>
      <c r="I94" s="92"/>
    </row>
    <row r="95" spans="2:9" ht="14.4" customHeight="1" x14ac:dyDescent="0.35">
      <c r="B95" s="80" t="s">
        <v>0</v>
      </c>
      <c r="C95" s="80"/>
      <c r="D95" s="83" t="s">
        <v>83</v>
      </c>
      <c r="E95" s="83"/>
      <c r="F95" s="83"/>
      <c r="G95" s="83"/>
      <c r="H95" s="83"/>
      <c r="I95" s="83"/>
    </row>
    <row r="96" spans="2:9" x14ac:dyDescent="0.35">
      <c r="B96" s="81"/>
      <c r="C96" s="81"/>
      <c r="D96" s="85"/>
      <c r="E96" s="85"/>
      <c r="F96" s="85"/>
      <c r="G96" s="85"/>
      <c r="H96" s="85"/>
      <c r="I96" s="85"/>
    </row>
    <row r="97" spans="2:9" ht="14.4" customHeight="1" x14ac:dyDescent="0.35">
      <c r="B97" s="95" t="s">
        <v>1</v>
      </c>
      <c r="C97" s="95"/>
      <c r="D97" s="99" t="s">
        <v>76</v>
      </c>
      <c r="E97" s="99"/>
      <c r="F97" s="99"/>
      <c r="G97" s="99"/>
      <c r="H97" s="99"/>
      <c r="I97" s="99"/>
    </row>
    <row r="98" spans="2:9" x14ac:dyDescent="0.35">
      <c r="B98" s="96"/>
      <c r="C98" s="96"/>
      <c r="D98" s="99"/>
      <c r="E98" s="99"/>
      <c r="F98" s="99"/>
      <c r="G98" s="99"/>
      <c r="H98" s="99"/>
      <c r="I98" s="99"/>
    </row>
    <row r="99" spans="2:9" ht="14.4" customHeight="1" x14ac:dyDescent="0.35">
      <c r="B99" s="96"/>
      <c r="C99" s="96"/>
      <c r="D99" s="63" t="s">
        <v>78</v>
      </c>
      <c r="E99" s="101" t="s">
        <v>77</v>
      </c>
      <c r="F99" s="101"/>
      <c r="G99" s="101"/>
      <c r="H99" s="101"/>
      <c r="I99" s="101"/>
    </row>
    <row r="100" spans="2:9" ht="14.4" customHeight="1" x14ac:dyDescent="0.35">
      <c r="B100" s="96"/>
      <c r="C100" s="96"/>
      <c r="D100" s="98" t="s">
        <v>81</v>
      </c>
      <c r="E100" s="91" t="s">
        <v>82</v>
      </c>
      <c r="F100" s="91"/>
      <c r="G100" s="91"/>
      <c r="H100" s="91"/>
      <c r="I100" s="91"/>
    </row>
    <row r="101" spans="2:9" x14ac:dyDescent="0.35">
      <c r="B101" s="96"/>
      <c r="C101" s="96"/>
      <c r="D101" s="93"/>
      <c r="E101" s="99"/>
      <c r="F101" s="99"/>
      <c r="G101" s="99"/>
      <c r="H101" s="99"/>
      <c r="I101" s="99"/>
    </row>
    <row r="102" spans="2:9" x14ac:dyDescent="0.35">
      <c r="B102" s="96"/>
      <c r="C102" s="96"/>
      <c r="D102" s="94"/>
      <c r="E102" s="92"/>
      <c r="F102" s="92"/>
      <c r="G102" s="92"/>
      <c r="H102" s="92"/>
      <c r="I102" s="92"/>
    </row>
    <row r="103" spans="2:9" ht="14.4" customHeight="1" x14ac:dyDescent="0.35">
      <c r="B103" s="96"/>
      <c r="C103" s="96"/>
      <c r="D103" s="93" t="s">
        <v>80</v>
      </c>
      <c r="E103" s="91" t="s">
        <v>79</v>
      </c>
      <c r="F103" s="91"/>
      <c r="G103" s="91"/>
      <c r="H103" s="91"/>
      <c r="I103" s="91"/>
    </row>
    <row r="104" spans="2:9" x14ac:dyDescent="0.35">
      <c r="B104" s="97"/>
      <c r="C104" s="97"/>
      <c r="D104" s="94"/>
      <c r="E104" s="92"/>
      <c r="F104" s="92"/>
      <c r="G104" s="92"/>
      <c r="H104" s="92"/>
      <c r="I104" s="92"/>
    </row>
    <row r="105" spans="2:9" ht="14.4" customHeight="1" x14ac:dyDescent="0.35">
      <c r="B105" s="80" t="s">
        <v>2</v>
      </c>
      <c r="C105" s="80"/>
      <c r="D105" s="83" t="s">
        <v>84</v>
      </c>
      <c r="E105" s="83"/>
      <c r="F105" s="83"/>
      <c r="G105" s="83"/>
      <c r="H105" s="83"/>
      <c r="I105" s="83"/>
    </row>
    <row r="106" spans="2:9" x14ac:dyDescent="0.35">
      <c r="B106" s="88"/>
      <c r="C106" s="88"/>
      <c r="D106" s="84"/>
      <c r="E106" s="84"/>
      <c r="F106" s="84"/>
      <c r="G106" s="84"/>
      <c r="H106" s="84"/>
      <c r="I106" s="84"/>
    </row>
    <row r="107" spans="2:9" x14ac:dyDescent="0.35">
      <c r="B107" s="88"/>
      <c r="C107" s="88"/>
      <c r="D107" s="84"/>
      <c r="E107" s="84"/>
      <c r="F107" s="84"/>
      <c r="G107" s="84"/>
      <c r="H107" s="84"/>
      <c r="I107" s="84"/>
    </row>
    <row r="108" spans="2:9" x14ac:dyDescent="0.35">
      <c r="B108" s="88"/>
      <c r="C108" s="88"/>
      <c r="D108" s="84"/>
      <c r="E108" s="84"/>
      <c r="F108" s="84"/>
      <c r="G108" s="84"/>
      <c r="H108" s="84"/>
      <c r="I108" s="84"/>
    </row>
    <row r="109" spans="2:9" x14ac:dyDescent="0.35">
      <c r="B109" s="88"/>
      <c r="C109" s="88"/>
      <c r="D109" s="84"/>
      <c r="E109" s="84"/>
      <c r="F109" s="84"/>
      <c r="G109" s="84"/>
      <c r="H109" s="84"/>
      <c r="I109" s="84"/>
    </row>
    <row r="110" spans="2:9" x14ac:dyDescent="0.35">
      <c r="B110" s="81"/>
      <c r="C110" s="81"/>
      <c r="D110" s="85"/>
      <c r="E110" s="85"/>
      <c r="F110" s="85"/>
      <c r="G110" s="85"/>
      <c r="H110" s="85"/>
      <c r="I110" s="85"/>
    </row>
    <row r="111" spans="2:9" ht="16.5" x14ac:dyDescent="0.45">
      <c r="B111" s="82" t="s">
        <v>73</v>
      </c>
      <c r="C111" s="82"/>
      <c r="D111" s="86" t="s">
        <v>88</v>
      </c>
      <c r="E111" s="86"/>
      <c r="F111" s="86"/>
      <c r="G111" s="86"/>
      <c r="H111" s="86"/>
      <c r="I111" s="86"/>
    </row>
    <row r="112" spans="2:9" ht="15.65" customHeight="1" x14ac:dyDescent="0.35">
      <c r="B112" s="80" t="s">
        <v>74</v>
      </c>
      <c r="C112" s="80"/>
      <c r="D112" s="83" t="s">
        <v>95</v>
      </c>
      <c r="E112" s="83"/>
      <c r="F112" s="83"/>
      <c r="G112" s="83"/>
      <c r="H112" s="83"/>
      <c r="I112" s="83"/>
    </row>
    <row r="113" spans="2:9" ht="15.65" customHeight="1" x14ac:dyDescent="0.35">
      <c r="B113" s="88"/>
      <c r="C113" s="88"/>
      <c r="D113" s="84"/>
      <c r="E113" s="84"/>
      <c r="F113" s="84"/>
      <c r="G113" s="84"/>
      <c r="H113" s="84"/>
      <c r="I113" s="84"/>
    </row>
    <row r="114" spans="2:9" ht="15.65" customHeight="1" x14ac:dyDescent="0.35">
      <c r="B114" s="88"/>
      <c r="C114" s="88"/>
      <c r="D114" s="84"/>
      <c r="E114" s="84"/>
      <c r="F114" s="84"/>
      <c r="G114" s="84"/>
      <c r="H114" s="84"/>
      <c r="I114" s="84"/>
    </row>
    <row r="115" spans="2:9" ht="15.65" customHeight="1" x14ac:dyDescent="0.35">
      <c r="B115" s="81"/>
      <c r="C115" s="81"/>
      <c r="D115" s="85"/>
      <c r="E115" s="85"/>
      <c r="F115" s="85"/>
      <c r="G115" s="85"/>
      <c r="H115" s="85"/>
      <c r="I115" s="85"/>
    </row>
    <row r="116" spans="2:9" ht="16.5" x14ac:dyDescent="0.35">
      <c r="B116" s="90" t="s">
        <v>75</v>
      </c>
      <c r="C116" s="90"/>
      <c r="D116" s="86" t="s">
        <v>87</v>
      </c>
      <c r="E116" s="86"/>
      <c r="F116" s="86"/>
      <c r="G116" s="86"/>
      <c r="H116" s="86"/>
      <c r="I116" s="86"/>
    </row>
    <row r="117" spans="2:9" ht="16.5" x14ac:dyDescent="0.35">
      <c r="B117" s="89" t="s">
        <v>85</v>
      </c>
      <c r="C117" s="89"/>
      <c r="D117" s="106" t="s">
        <v>86</v>
      </c>
      <c r="E117" s="106"/>
      <c r="F117" s="106"/>
      <c r="G117" s="106"/>
      <c r="H117" s="106"/>
      <c r="I117" s="106"/>
    </row>
    <row r="118" spans="2:9" ht="16.5" x14ac:dyDescent="0.35">
      <c r="B118" s="90" t="s">
        <v>89</v>
      </c>
      <c r="C118" s="90"/>
      <c r="D118" s="86" t="s">
        <v>91</v>
      </c>
      <c r="E118" s="86"/>
      <c r="F118" s="86"/>
      <c r="G118" s="86"/>
      <c r="H118" s="86"/>
      <c r="I118" s="86"/>
    </row>
    <row r="119" spans="2:9" ht="15.65" customHeight="1" x14ac:dyDescent="0.35">
      <c r="B119" s="80" t="s">
        <v>90</v>
      </c>
      <c r="C119" s="80"/>
      <c r="D119" s="83" t="s">
        <v>92</v>
      </c>
      <c r="E119" s="83"/>
      <c r="F119" s="83"/>
      <c r="G119" s="83"/>
      <c r="H119" s="83"/>
      <c r="I119" s="83"/>
    </row>
    <row r="120" spans="2:9" x14ac:dyDescent="0.35">
      <c r="B120" s="81"/>
      <c r="C120" s="81"/>
      <c r="D120" s="85"/>
      <c r="E120" s="85"/>
      <c r="F120" s="85"/>
      <c r="G120" s="85"/>
      <c r="H120" s="85"/>
      <c r="I120" s="85"/>
    </row>
    <row r="121" spans="2:9" ht="15.65" customHeight="1" x14ac:dyDescent="0.35">
      <c r="B121" s="109" t="s">
        <v>93</v>
      </c>
      <c r="C121" s="109"/>
      <c r="D121" s="102" t="s">
        <v>94</v>
      </c>
      <c r="E121" s="102"/>
      <c r="F121" s="102"/>
      <c r="G121" s="102"/>
      <c r="H121" s="102"/>
      <c r="I121" s="102"/>
    </row>
    <row r="122" spans="2:9" x14ac:dyDescent="0.35">
      <c r="B122" s="110"/>
      <c r="C122" s="110"/>
      <c r="D122" s="103"/>
      <c r="E122" s="103"/>
      <c r="F122" s="103"/>
      <c r="G122" s="103"/>
      <c r="H122" s="103"/>
      <c r="I122" s="103"/>
    </row>
    <row r="123" spans="2:9" ht="16.5" customHeight="1" x14ac:dyDescent="0.35">
      <c r="B123" s="80" t="s">
        <v>13</v>
      </c>
      <c r="C123" s="80"/>
      <c r="D123" s="84" t="s">
        <v>104</v>
      </c>
      <c r="E123" s="84"/>
      <c r="F123" s="84"/>
      <c r="G123" s="84"/>
      <c r="H123" s="84"/>
      <c r="I123" s="84"/>
    </row>
    <row r="124" spans="2:9" ht="16.5" customHeight="1" x14ac:dyDescent="0.35">
      <c r="B124" s="88"/>
      <c r="C124" s="88"/>
      <c r="D124" s="84"/>
      <c r="E124" s="84"/>
      <c r="F124" s="84"/>
      <c r="G124" s="84"/>
      <c r="H124" s="84"/>
      <c r="I124" s="84"/>
    </row>
    <row r="125" spans="2:9" ht="16.5" customHeight="1" thickBot="1" x14ac:dyDescent="0.4">
      <c r="B125" s="108"/>
      <c r="C125" s="108"/>
      <c r="D125" s="104"/>
      <c r="E125" s="104"/>
      <c r="F125" s="104"/>
      <c r="G125" s="104"/>
      <c r="H125" s="104"/>
      <c r="I125" s="104"/>
    </row>
    <row r="128" spans="2:9" x14ac:dyDescent="0.35">
      <c r="B128" s="67" t="s">
        <v>96</v>
      </c>
      <c r="C128" s="67"/>
      <c r="D128" s="67"/>
      <c r="E128" s="67"/>
      <c r="F128" s="67"/>
      <c r="G128" s="67"/>
      <c r="H128" s="67"/>
      <c r="I128" s="67"/>
    </row>
    <row r="130" spans="2:16" ht="19.25" customHeight="1" x14ac:dyDescent="0.35">
      <c r="B130" s="64" t="s">
        <v>60</v>
      </c>
      <c r="C130" s="64"/>
      <c r="D130" s="64"/>
      <c r="E130" s="64"/>
      <c r="F130" s="64"/>
      <c r="G130" s="64"/>
      <c r="H130" s="64"/>
      <c r="I130" s="64"/>
    </row>
    <row r="131" spans="2:16" ht="19.25" customHeight="1" x14ac:dyDescent="0.35">
      <c r="B131" s="64"/>
      <c r="C131" s="64"/>
      <c r="D131" s="64"/>
      <c r="E131" s="64"/>
      <c r="F131" s="64"/>
      <c r="G131" s="64"/>
      <c r="H131" s="64"/>
      <c r="I131" s="64"/>
    </row>
    <row r="132" spans="2:16" ht="19.25" customHeight="1" x14ac:dyDescent="0.35">
      <c r="B132" s="64"/>
      <c r="C132" s="64"/>
      <c r="D132" s="64"/>
      <c r="E132" s="64"/>
      <c r="F132" s="64"/>
      <c r="G132" s="64"/>
      <c r="H132" s="64"/>
      <c r="I132" s="64"/>
      <c r="M132" s="76"/>
      <c r="N132" s="76"/>
      <c r="O132" s="76"/>
      <c r="P132" s="76"/>
    </row>
    <row r="133" spans="2:16" x14ac:dyDescent="0.35">
      <c r="B133" s="56"/>
      <c r="C133" s="56"/>
      <c r="D133" s="56"/>
      <c r="E133" s="56"/>
      <c r="F133" s="56"/>
      <c r="G133" s="56"/>
      <c r="H133" s="56"/>
      <c r="I133" s="56"/>
      <c r="M133" s="55"/>
      <c r="N133" s="55"/>
      <c r="O133" s="55"/>
      <c r="P133" s="55"/>
    </row>
    <row r="134" spans="2:16" x14ac:dyDescent="0.35">
      <c r="B134" s="60"/>
      <c r="C134" s="60"/>
      <c r="D134" s="60"/>
      <c r="E134" s="60"/>
      <c r="F134" s="60"/>
      <c r="G134" s="60"/>
      <c r="H134" s="60"/>
      <c r="I134" s="60"/>
      <c r="M134" s="61"/>
      <c r="N134" s="61"/>
      <c r="O134" s="61"/>
      <c r="P134" s="61"/>
    </row>
    <row r="135" spans="2:16" x14ac:dyDescent="0.35">
      <c r="B135" s="60"/>
      <c r="C135" s="60"/>
      <c r="D135" s="60"/>
      <c r="E135" s="60"/>
      <c r="F135" s="60"/>
      <c r="G135" s="60"/>
      <c r="H135" s="60"/>
      <c r="I135" s="60"/>
      <c r="M135" s="61"/>
      <c r="N135" s="61"/>
      <c r="O135" s="61"/>
      <c r="P135" s="61"/>
    </row>
    <row r="136" spans="2:16" x14ac:dyDescent="0.35">
      <c r="B136" s="60"/>
      <c r="C136" s="60"/>
      <c r="D136" s="60"/>
      <c r="E136" s="60"/>
      <c r="F136" s="60"/>
      <c r="G136" s="60"/>
      <c r="H136" s="60"/>
      <c r="I136" s="60"/>
      <c r="M136" s="61"/>
      <c r="N136" s="61"/>
      <c r="O136" s="61"/>
      <c r="P136" s="61"/>
    </row>
    <row r="137" spans="2:16" x14ac:dyDescent="0.35">
      <c r="B137" s="60"/>
      <c r="C137" s="60"/>
      <c r="D137" s="60"/>
      <c r="E137" s="60"/>
      <c r="F137" s="60"/>
      <c r="G137" s="60"/>
      <c r="H137" s="60"/>
      <c r="I137" s="60"/>
      <c r="M137" s="61"/>
      <c r="N137" s="61"/>
      <c r="O137" s="61"/>
      <c r="P137" s="61"/>
    </row>
    <row r="139" spans="2:16" x14ac:dyDescent="0.35">
      <c r="B139" s="67" t="s">
        <v>46</v>
      </c>
      <c r="C139" s="67"/>
      <c r="D139" s="67"/>
      <c r="E139" s="67"/>
      <c r="F139" s="67"/>
      <c r="G139" s="67"/>
      <c r="H139" s="67"/>
      <c r="I139" s="67"/>
      <c r="M139" s="76"/>
      <c r="N139" s="76"/>
      <c r="O139" s="76"/>
      <c r="P139" s="76"/>
    </row>
    <row r="141" spans="2:16" ht="15.65" customHeight="1" x14ac:dyDescent="0.35">
      <c r="B141" s="76" t="s">
        <v>47</v>
      </c>
      <c r="C141" s="76"/>
      <c r="D141" s="76"/>
      <c r="E141" s="76"/>
      <c r="F141" s="76"/>
      <c r="G141" s="76"/>
      <c r="H141" s="76"/>
      <c r="I141" s="76"/>
    </row>
    <row r="142" spans="2:16" ht="15.65" customHeight="1" x14ac:dyDescent="0.35">
      <c r="B142" s="76"/>
      <c r="C142" s="76"/>
      <c r="D142" s="76"/>
      <c r="E142" s="76"/>
      <c r="F142" s="76"/>
      <c r="G142" s="76"/>
      <c r="H142" s="76"/>
      <c r="I142" s="76"/>
    </row>
    <row r="143" spans="2:16" ht="15.65" customHeight="1" x14ac:dyDescent="0.35">
      <c r="B143" s="76"/>
      <c r="C143" s="76"/>
      <c r="D143" s="76"/>
      <c r="E143" s="76"/>
      <c r="F143" s="76"/>
      <c r="G143" s="76"/>
      <c r="H143" s="76"/>
      <c r="I143" s="76"/>
    </row>
    <row r="144" spans="2:16" ht="15.65" customHeight="1" x14ac:dyDescent="0.35">
      <c r="B144" s="55"/>
      <c r="C144" s="55"/>
      <c r="D144" s="55"/>
      <c r="E144" s="55"/>
      <c r="F144" s="55"/>
      <c r="G144" s="55"/>
      <c r="H144" s="55"/>
      <c r="I144" s="55"/>
    </row>
    <row r="145" spans="2:9" ht="15.65" customHeight="1" x14ac:dyDescent="0.35">
      <c r="B145" s="76" t="s">
        <v>48</v>
      </c>
      <c r="C145" s="76"/>
      <c r="D145" s="76"/>
      <c r="E145" s="76"/>
      <c r="F145" s="76"/>
      <c r="G145" s="76"/>
      <c r="H145" s="76"/>
      <c r="I145" s="76"/>
    </row>
    <row r="146" spans="2:9" ht="15.65" customHeight="1" x14ac:dyDescent="0.35">
      <c r="B146" s="76"/>
      <c r="C146" s="76"/>
      <c r="D146" s="76"/>
      <c r="E146" s="76"/>
      <c r="F146" s="76"/>
      <c r="G146" s="76"/>
      <c r="H146" s="76"/>
      <c r="I146" s="76"/>
    </row>
    <row r="147" spans="2:9" ht="15.65" customHeight="1" x14ac:dyDescent="0.35"/>
    <row r="148" spans="2:9" ht="15.65" customHeight="1" x14ac:dyDescent="0.35">
      <c r="B148" s="76" t="s">
        <v>49</v>
      </c>
      <c r="C148" s="76"/>
      <c r="D148" s="76"/>
      <c r="E148" s="76"/>
      <c r="F148" s="76"/>
      <c r="G148" s="76"/>
      <c r="H148" s="76"/>
      <c r="I148" s="76"/>
    </row>
    <row r="149" spans="2:9" ht="15.65" customHeight="1" x14ac:dyDescent="0.35">
      <c r="B149" s="76"/>
      <c r="C149" s="76"/>
      <c r="D149" s="76"/>
      <c r="E149" s="76"/>
      <c r="F149" s="76"/>
      <c r="G149" s="76"/>
      <c r="H149" s="76"/>
      <c r="I149" s="76"/>
    </row>
    <row r="150" spans="2:9" ht="15.65" customHeight="1" x14ac:dyDescent="0.35">
      <c r="B150" s="76"/>
      <c r="C150" s="76"/>
      <c r="D150" s="76"/>
      <c r="E150" s="76"/>
      <c r="F150" s="76"/>
      <c r="G150" s="76"/>
      <c r="H150" s="76"/>
      <c r="I150" s="76"/>
    </row>
    <row r="151" spans="2:9" ht="15.65" customHeight="1" x14ac:dyDescent="0.35">
      <c r="B151" s="61"/>
      <c r="C151" s="61"/>
      <c r="D151" s="61"/>
      <c r="E151" s="61"/>
      <c r="F151" s="61"/>
      <c r="G151" s="61"/>
      <c r="H151" s="61"/>
      <c r="I151" s="61"/>
    </row>
    <row r="152" spans="2:9" ht="15.65" customHeight="1" x14ac:dyDescent="0.35">
      <c r="B152" s="76" t="s">
        <v>102</v>
      </c>
      <c r="C152" s="76"/>
      <c r="D152" s="76"/>
      <c r="E152" s="76"/>
      <c r="F152" s="76"/>
      <c r="G152" s="76"/>
      <c r="H152" s="76"/>
      <c r="I152" s="76"/>
    </row>
    <row r="153" spans="2:9" ht="15.65" customHeight="1" x14ac:dyDescent="0.35">
      <c r="B153" s="76"/>
      <c r="C153" s="76"/>
      <c r="D153" s="76"/>
      <c r="E153" s="76"/>
      <c r="F153" s="76"/>
      <c r="G153" s="76"/>
      <c r="H153" s="76"/>
      <c r="I153" s="76"/>
    </row>
    <row r="154" spans="2:9" ht="15.65" customHeight="1" x14ac:dyDescent="0.35"/>
    <row r="155" spans="2:9" ht="15.65" customHeight="1" x14ac:dyDescent="0.35">
      <c r="B155" s="76" t="s">
        <v>101</v>
      </c>
      <c r="C155" s="76"/>
      <c r="D155" s="76"/>
      <c r="E155" s="76"/>
      <c r="F155" s="76"/>
      <c r="G155" s="76"/>
      <c r="H155" s="76"/>
      <c r="I155" s="76"/>
    </row>
    <row r="156" spans="2:9" ht="15.65" customHeight="1" x14ac:dyDescent="0.35">
      <c r="B156" s="76"/>
      <c r="C156" s="76"/>
      <c r="D156" s="76"/>
      <c r="E156" s="76"/>
      <c r="F156" s="76"/>
      <c r="G156" s="76"/>
      <c r="H156" s="76"/>
      <c r="I156" s="76"/>
    </row>
    <row r="157" spans="2:9" ht="15.65" customHeight="1" x14ac:dyDescent="0.35">
      <c r="B157" s="76"/>
      <c r="C157" s="76"/>
      <c r="D157" s="76"/>
      <c r="E157" s="76"/>
      <c r="F157" s="76"/>
      <c r="G157" s="76"/>
      <c r="H157" s="76"/>
      <c r="I157" s="76"/>
    </row>
  </sheetData>
  <sheetProtection algorithmName="SHA-512" hashValue="WvMElP8tp0OghvOOefFkQLQCqsPqv762fqMJyM1wKkHQSHoDux7SmCJOLhtC07p6zwlLppVADzJrS+D7YSOlPg==" saltValue="VuQffWDwq7km7QIFXh48Dw==" spinCount="100000" sheet="1" objects="1" scenarios="1"/>
  <mergeCells count="75">
    <mergeCell ref="B46:I63"/>
    <mergeCell ref="D112:I115"/>
    <mergeCell ref="D116:I116"/>
    <mergeCell ref="D117:I117"/>
    <mergeCell ref="D118:I118"/>
    <mergeCell ref="B93:C94"/>
    <mergeCell ref="D92:I92"/>
    <mergeCell ref="D93:I94"/>
    <mergeCell ref="E99:I99"/>
    <mergeCell ref="E100:I102"/>
    <mergeCell ref="D121:I122"/>
    <mergeCell ref="D123:I125"/>
    <mergeCell ref="B65:H65"/>
    <mergeCell ref="B77:H77"/>
    <mergeCell ref="D119:I120"/>
    <mergeCell ref="B123:C125"/>
    <mergeCell ref="B121:C122"/>
    <mergeCell ref="B119:C120"/>
    <mergeCell ref="B155:I157"/>
    <mergeCell ref="B148:I150"/>
    <mergeCell ref="B145:I146"/>
    <mergeCell ref="B139:I139"/>
    <mergeCell ref="B112:C115"/>
    <mergeCell ref="B117:C117"/>
    <mergeCell ref="B118:C118"/>
    <mergeCell ref="B116:C116"/>
    <mergeCell ref="B152:I153"/>
    <mergeCell ref="F38:G38"/>
    <mergeCell ref="B35:C35"/>
    <mergeCell ref="B36:C36"/>
    <mergeCell ref="B37:C37"/>
    <mergeCell ref="B111:C111"/>
    <mergeCell ref="D105:I110"/>
    <mergeCell ref="D111:I111"/>
    <mergeCell ref="B92:C92"/>
    <mergeCell ref="E103:I104"/>
    <mergeCell ref="D103:D104"/>
    <mergeCell ref="B97:C104"/>
    <mergeCell ref="B105:C110"/>
    <mergeCell ref="D100:D102"/>
    <mergeCell ref="D95:I96"/>
    <mergeCell ref="D97:I98"/>
    <mergeCell ref="B91:I91"/>
    <mergeCell ref="M132:P132"/>
    <mergeCell ref="B141:I143"/>
    <mergeCell ref="M139:P139"/>
    <mergeCell ref="F34:G34"/>
    <mergeCell ref="D35:E35"/>
    <mergeCell ref="F35:G35"/>
    <mergeCell ref="D36:E36"/>
    <mergeCell ref="B44:I44"/>
    <mergeCell ref="B80:I80"/>
    <mergeCell ref="B128:I128"/>
    <mergeCell ref="B130:I132"/>
    <mergeCell ref="B38:C38"/>
    <mergeCell ref="B39:C39"/>
    <mergeCell ref="B40:C40"/>
    <mergeCell ref="D34:E34"/>
    <mergeCell ref="B95:C96"/>
    <mergeCell ref="B82:I89"/>
    <mergeCell ref="B8:I10"/>
    <mergeCell ref="B15:I16"/>
    <mergeCell ref="B19:I19"/>
    <mergeCell ref="B11:I11"/>
    <mergeCell ref="B21:I31"/>
    <mergeCell ref="B17:I17"/>
    <mergeCell ref="B33:G33"/>
    <mergeCell ref="D39:G39"/>
    <mergeCell ref="D40:G40"/>
    <mergeCell ref="D41:G41"/>
    <mergeCell ref="B41:C41"/>
    <mergeCell ref="F36:G36"/>
    <mergeCell ref="D37:E37"/>
    <mergeCell ref="F37:G37"/>
    <mergeCell ref="D38:E38"/>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238"/>
  <sheetViews>
    <sheetView showGridLines="0" showRowColHeaders="0" zoomScaleNormal="100" workbookViewId="0">
      <pane xSplit="2" ySplit="5" topLeftCell="C6" activePane="bottomRight" state="frozen"/>
      <selection pane="topRight" activeCell="C1" sqref="C1"/>
      <selection pane="bottomLeft" activeCell="A7" sqref="A7"/>
      <selection pane="bottomRight" activeCell="C2" sqref="C2:E3"/>
    </sheetView>
  </sheetViews>
  <sheetFormatPr baseColWidth="10" defaultColWidth="8.81640625" defaultRowHeight="14.5" x14ac:dyDescent="0.35"/>
  <cols>
    <col min="1" max="1" width="2.1796875" customWidth="1"/>
    <col min="2" max="2" width="11.54296875" style="6" bestFit="1" customWidth="1"/>
    <col min="3" max="3" width="16.54296875" style="1" bestFit="1" customWidth="1"/>
    <col min="4" max="4" width="13.6328125" customWidth="1"/>
    <col min="5" max="5" width="23.08984375" customWidth="1"/>
    <col min="6" max="11" width="12.1796875" customWidth="1"/>
    <col min="12" max="12" width="12.1796875" style="7" customWidth="1"/>
    <col min="13" max="13" width="12.1796875" style="8" customWidth="1"/>
  </cols>
  <sheetData>
    <row r="2" spans="1:13" x14ac:dyDescent="0.35">
      <c r="C2" s="112" t="s">
        <v>41</v>
      </c>
      <c r="D2" s="112"/>
      <c r="E2" s="112"/>
    </row>
    <row r="3" spans="1:13" x14ac:dyDescent="0.35">
      <c r="C3" s="112"/>
      <c r="D3" s="112"/>
      <c r="E3" s="112"/>
    </row>
    <row r="4" spans="1:13" ht="15" thickBot="1" x14ac:dyDescent="0.4">
      <c r="B4" s="12"/>
      <c r="C4" s="13"/>
      <c r="D4" s="14"/>
      <c r="E4" s="14"/>
      <c r="F4" s="14"/>
      <c r="G4" s="14"/>
      <c r="H4" s="14"/>
      <c r="I4" s="14"/>
      <c r="J4" s="14"/>
      <c r="K4" s="14"/>
      <c r="L4" s="53"/>
      <c r="M4" s="9"/>
    </row>
    <row r="5" spans="1:13" s="2" customFormat="1" ht="18" customHeight="1" thickBot="1" x14ac:dyDescent="0.5">
      <c r="A5" s="10"/>
      <c r="B5" s="17" t="s">
        <v>11</v>
      </c>
      <c r="C5" s="18" t="s">
        <v>0</v>
      </c>
      <c r="D5" s="19" t="s">
        <v>1</v>
      </c>
      <c r="E5" s="19" t="s">
        <v>2</v>
      </c>
      <c r="F5" s="37" t="s">
        <v>4</v>
      </c>
      <c r="G5" s="37" t="s">
        <v>3</v>
      </c>
      <c r="H5" s="37" t="s">
        <v>5</v>
      </c>
      <c r="I5" s="37" t="s">
        <v>6</v>
      </c>
      <c r="J5" s="37" t="s">
        <v>7</v>
      </c>
      <c r="K5" s="37" t="s">
        <v>8</v>
      </c>
      <c r="L5" s="38" t="s">
        <v>12</v>
      </c>
      <c r="M5" s="39" t="s">
        <v>13</v>
      </c>
    </row>
    <row r="6" spans="1:13" s="3" customFormat="1" ht="15" thickTop="1" x14ac:dyDescent="0.35">
      <c r="A6" s="11"/>
      <c r="B6" s="15">
        <v>1</v>
      </c>
      <c r="C6" s="1">
        <v>1</v>
      </c>
      <c r="D6" s="4" t="s">
        <v>9</v>
      </c>
      <c r="E6" s="1" t="s">
        <v>10</v>
      </c>
      <c r="F6" s="26">
        <v>179</v>
      </c>
      <c r="G6">
        <v>-23</v>
      </c>
      <c r="H6" s="26">
        <v>80</v>
      </c>
      <c r="I6" s="5">
        <v>58.08</v>
      </c>
      <c r="J6" s="5">
        <v>0.251</v>
      </c>
      <c r="K6">
        <v>-10</v>
      </c>
      <c r="L6" s="7">
        <v>3.0000000000000001E-3</v>
      </c>
      <c r="M6" s="21">
        <v>202.2</v>
      </c>
    </row>
    <row r="7" spans="1:13" s="3" customFormat="1" x14ac:dyDescent="0.35">
      <c r="A7" s="11"/>
      <c r="B7" s="15">
        <v>1</v>
      </c>
      <c r="C7" s="1">
        <v>2</v>
      </c>
      <c r="D7" s="4" t="s">
        <v>9</v>
      </c>
      <c r="E7" s="1" t="s">
        <v>10</v>
      </c>
      <c r="F7" s="26">
        <v>227</v>
      </c>
      <c r="G7">
        <v>-38</v>
      </c>
      <c r="H7" s="26">
        <v>88</v>
      </c>
      <c r="I7" s="5">
        <v>57.39</v>
      </c>
      <c r="J7" s="5">
        <v>0.67600000000000005</v>
      </c>
      <c r="K7">
        <v>-55</v>
      </c>
      <c r="L7" s="7">
        <v>8.0000000000000002E-3</v>
      </c>
      <c r="M7" s="21">
        <v>248.2</v>
      </c>
    </row>
    <row r="8" spans="1:13" s="3" customFormat="1" x14ac:dyDescent="0.35">
      <c r="A8" s="11"/>
      <c r="B8" s="15">
        <v>1</v>
      </c>
      <c r="C8" s="1">
        <v>3</v>
      </c>
      <c r="D8" s="4" t="s">
        <v>9</v>
      </c>
      <c r="E8" s="1" t="s">
        <v>10</v>
      </c>
      <c r="F8" s="26">
        <v>197</v>
      </c>
      <c r="G8">
        <v>-31</v>
      </c>
      <c r="H8" s="26">
        <v>84</v>
      </c>
      <c r="I8" s="5">
        <v>57.5</v>
      </c>
      <c r="J8" s="5">
        <v>0.40699999999999997</v>
      </c>
      <c r="K8">
        <v>-39</v>
      </c>
      <c r="L8" s="7">
        <v>5.0000000000000001E-3</v>
      </c>
      <c r="M8" s="21">
        <v>252.7</v>
      </c>
    </row>
    <row r="9" spans="1:13" s="3" customFormat="1" x14ac:dyDescent="0.35">
      <c r="A9" s="11"/>
      <c r="B9" s="15">
        <v>1</v>
      </c>
      <c r="C9" s="1">
        <v>4</v>
      </c>
      <c r="D9" s="4" t="s">
        <v>9</v>
      </c>
      <c r="E9" s="1" t="s">
        <v>10</v>
      </c>
      <c r="F9" s="26">
        <v>203</v>
      </c>
      <c r="G9">
        <v>-37</v>
      </c>
      <c r="H9" s="26">
        <v>84</v>
      </c>
      <c r="I9" s="5">
        <v>57.32</v>
      </c>
      <c r="J9" s="5">
        <v>0.45400000000000001</v>
      </c>
      <c r="K9">
        <v>-58</v>
      </c>
      <c r="L9" s="7">
        <v>7.0000000000000001E-3</v>
      </c>
      <c r="M9" s="21">
        <v>243.7</v>
      </c>
    </row>
    <row r="10" spans="1:13" s="3" customFormat="1" x14ac:dyDescent="0.35">
      <c r="A10" s="11"/>
      <c r="B10" s="15">
        <v>1</v>
      </c>
      <c r="C10" s="1">
        <v>5</v>
      </c>
      <c r="D10" s="4" t="s">
        <v>9</v>
      </c>
      <c r="E10" s="1" t="s">
        <v>10</v>
      </c>
      <c r="F10" s="26">
        <v>171</v>
      </c>
      <c r="G10">
        <v>-21</v>
      </c>
      <c r="H10" s="26">
        <v>76</v>
      </c>
      <c r="I10" s="5">
        <v>57.53</v>
      </c>
      <c r="J10" s="5">
        <v>0.248</v>
      </c>
      <c r="K10">
        <v>0</v>
      </c>
      <c r="L10" s="7">
        <v>1E-3</v>
      </c>
      <c r="M10" s="21">
        <v>296.39999999999998</v>
      </c>
    </row>
    <row r="11" spans="1:13" s="3" customFormat="1" x14ac:dyDescent="0.35">
      <c r="A11" s="11"/>
      <c r="B11" s="49">
        <v>1</v>
      </c>
      <c r="C11" s="40">
        <v>6</v>
      </c>
      <c r="D11" s="41" t="s">
        <v>9</v>
      </c>
      <c r="E11" s="42" t="s">
        <v>10</v>
      </c>
      <c r="F11" s="43">
        <v>223</v>
      </c>
      <c r="G11" s="44">
        <v>-34</v>
      </c>
      <c r="H11" s="43">
        <v>75</v>
      </c>
      <c r="I11" s="45">
        <v>57.35</v>
      </c>
      <c r="J11" s="45">
        <v>0.55900000000000005</v>
      </c>
      <c r="K11" s="44">
        <v>-39</v>
      </c>
      <c r="L11" s="46">
        <v>7.0000000000000001E-3</v>
      </c>
      <c r="M11" s="47">
        <v>255</v>
      </c>
    </row>
    <row r="12" spans="1:13" s="3" customFormat="1" x14ac:dyDescent="0.35">
      <c r="A12" s="11"/>
      <c r="B12" s="15">
        <v>1</v>
      </c>
      <c r="C12" s="24" t="s">
        <v>18</v>
      </c>
      <c r="D12" s="4"/>
      <c r="E12" s="1"/>
      <c r="F12" s="27">
        <f>AVERAGE(F6:F11)</f>
        <v>200</v>
      </c>
      <c r="G12" s="28">
        <f t="shared" ref="G12:M12" si="0">AVERAGE(G6:G11)</f>
        <v>-30.666666666666668</v>
      </c>
      <c r="H12" s="27">
        <f t="shared" si="0"/>
        <v>81.166666666666671</v>
      </c>
      <c r="I12" s="29">
        <f t="shared" si="0"/>
        <v>57.528333333333336</v>
      </c>
      <c r="J12" s="29">
        <f t="shared" si="0"/>
        <v>0.43250000000000005</v>
      </c>
      <c r="K12" s="28">
        <f t="shared" si="0"/>
        <v>-33.5</v>
      </c>
      <c r="L12" s="30">
        <f t="shared" si="0"/>
        <v>5.1666666666666666E-3</v>
      </c>
      <c r="M12" s="31">
        <f t="shared" si="0"/>
        <v>249.69999999999996</v>
      </c>
    </row>
    <row r="13" spans="1:13" s="3" customFormat="1" ht="15" thickBot="1" x14ac:dyDescent="0.4">
      <c r="A13" s="11"/>
      <c r="B13" s="16">
        <v>1</v>
      </c>
      <c r="C13" s="25" t="s">
        <v>19</v>
      </c>
      <c r="D13" s="20"/>
      <c r="E13" s="23"/>
      <c r="F13" s="32">
        <f>_xlfn.STDEV.S(F6:F11)</f>
        <v>22.618576436195095</v>
      </c>
      <c r="G13" s="33">
        <f t="shared" ref="G13:M13" si="1">_xlfn.STDEV.S(G6:G11)</f>
        <v>7.1740272279011181</v>
      </c>
      <c r="H13" s="32">
        <f t="shared" si="1"/>
        <v>5.0760877323650213</v>
      </c>
      <c r="I13" s="34">
        <f t="shared" si="1"/>
        <v>0.28265998419773913</v>
      </c>
      <c r="J13" s="34">
        <f t="shared" si="1"/>
        <v>0.16934550481190805</v>
      </c>
      <c r="K13" s="33">
        <f t="shared" si="1"/>
        <v>23.653752345029741</v>
      </c>
      <c r="L13" s="35">
        <f t="shared" si="1"/>
        <v>2.7141603981096375E-3</v>
      </c>
      <c r="M13" s="36">
        <f t="shared" si="1"/>
        <v>30.041571197259827</v>
      </c>
    </row>
    <row r="14" spans="1:13" s="3" customFormat="1" ht="15" thickTop="1" x14ac:dyDescent="0.35">
      <c r="A14" s="11"/>
      <c r="B14" s="15">
        <v>2</v>
      </c>
      <c r="C14" s="1">
        <v>7</v>
      </c>
      <c r="D14" s="1" t="s">
        <v>14</v>
      </c>
      <c r="E14" s="1" t="s">
        <v>10</v>
      </c>
      <c r="F14" s="26">
        <v>250</v>
      </c>
      <c r="G14">
        <v>-43</v>
      </c>
      <c r="H14" s="26">
        <v>246</v>
      </c>
      <c r="I14" s="5">
        <v>56.36</v>
      </c>
      <c r="J14" s="5">
        <v>0.80300000000000005</v>
      </c>
      <c r="K14">
        <v>-62</v>
      </c>
      <c r="L14" s="7">
        <v>2E-3</v>
      </c>
      <c r="M14" s="21">
        <v>228.8</v>
      </c>
    </row>
    <row r="15" spans="1:13" s="3" customFormat="1" x14ac:dyDescent="0.35">
      <c r="A15" s="11"/>
      <c r="B15" s="15">
        <v>2</v>
      </c>
      <c r="C15" s="1">
        <v>8</v>
      </c>
      <c r="D15" s="1" t="s">
        <v>14</v>
      </c>
      <c r="E15" s="1" t="s">
        <v>10</v>
      </c>
      <c r="F15" s="26">
        <v>188</v>
      </c>
      <c r="G15">
        <v>-21</v>
      </c>
      <c r="H15" s="26">
        <v>255</v>
      </c>
      <c r="I15" s="5">
        <v>56.83</v>
      </c>
      <c r="J15" s="5">
        <v>0.36099999999999999</v>
      </c>
      <c r="K15">
        <v>2</v>
      </c>
      <c r="L15" s="7">
        <v>3.0000000000000001E-3</v>
      </c>
      <c r="M15" s="21">
        <v>283.60000000000002</v>
      </c>
    </row>
    <row r="16" spans="1:13" s="3" customFormat="1" x14ac:dyDescent="0.35">
      <c r="A16" s="11"/>
      <c r="B16" s="15">
        <v>2</v>
      </c>
      <c r="C16" s="1">
        <v>9</v>
      </c>
      <c r="D16" s="1" t="s">
        <v>14</v>
      </c>
      <c r="E16" s="1" t="s">
        <v>10</v>
      </c>
      <c r="F16" s="26">
        <v>233</v>
      </c>
      <c r="G16">
        <v>-39</v>
      </c>
      <c r="H16" s="26">
        <v>256</v>
      </c>
      <c r="I16" s="5">
        <v>56.53</v>
      </c>
      <c r="J16" s="5">
        <v>0.65700000000000003</v>
      </c>
      <c r="K16">
        <v>-54</v>
      </c>
      <c r="L16" s="7">
        <v>2E-3</v>
      </c>
      <c r="M16" s="21">
        <v>242.9</v>
      </c>
    </row>
    <row r="17" spans="1:13" s="3" customFormat="1" x14ac:dyDescent="0.35">
      <c r="A17" s="11"/>
      <c r="B17" s="15">
        <v>2</v>
      </c>
      <c r="C17" s="1">
        <v>10</v>
      </c>
      <c r="D17" s="1" t="s">
        <v>14</v>
      </c>
      <c r="E17" s="1" t="s">
        <v>10</v>
      </c>
      <c r="F17" s="26">
        <v>234</v>
      </c>
      <c r="G17">
        <v>-40</v>
      </c>
      <c r="H17" s="26">
        <v>267</v>
      </c>
      <c r="I17" s="5">
        <v>56.24</v>
      </c>
      <c r="J17" s="5">
        <v>0.71199999999999997</v>
      </c>
      <c r="K17">
        <v>-57</v>
      </c>
      <c r="L17" s="7">
        <v>2E-3</v>
      </c>
      <c r="M17" s="21">
        <v>249.3</v>
      </c>
    </row>
    <row r="18" spans="1:13" s="3" customFormat="1" x14ac:dyDescent="0.35">
      <c r="A18" s="11"/>
      <c r="B18" s="15">
        <v>2</v>
      </c>
      <c r="C18" s="1">
        <v>11</v>
      </c>
      <c r="D18" s="1" t="s">
        <v>14</v>
      </c>
      <c r="E18" s="1" t="s">
        <v>10</v>
      </c>
      <c r="F18" s="26">
        <v>221</v>
      </c>
      <c r="G18">
        <v>-33</v>
      </c>
      <c r="H18" s="26">
        <v>264</v>
      </c>
      <c r="I18" s="5">
        <v>56.43</v>
      </c>
      <c r="J18" s="5">
        <v>0.55900000000000005</v>
      </c>
      <c r="K18">
        <v>-42</v>
      </c>
      <c r="L18" s="7">
        <v>3.0000000000000001E-3</v>
      </c>
      <c r="M18" s="21">
        <v>261.89999999999998</v>
      </c>
    </row>
    <row r="19" spans="1:13" s="3" customFormat="1" x14ac:dyDescent="0.35">
      <c r="A19" s="11"/>
      <c r="B19" s="49">
        <v>2</v>
      </c>
      <c r="C19" s="40">
        <v>12</v>
      </c>
      <c r="D19" s="42" t="s">
        <v>14</v>
      </c>
      <c r="E19" s="42" t="s">
        <v>10</v>
      </c>
      <c r="F19" s="43">
        <v>271</v>
      </c>
      <c r="G19" s="44">
        <v>-48</v>
      </c>
      <c r="H19" s="43">
        <v>272</v>
      </c>
      <c r="I19" s="45">
        <v>55.8</v>
      </c>
      <c r="J19" s="45">
        <v>1.0640000000000001</v>
      </c>
      <c r="K19" s="44">
        <v>-66</v>
      </c>
      <c r="L19" s="46">
        <v>5.0000000000000001E-3</v>
      </c>
      <c r="M19" s="47">
        <v>279.39999999999998</v>
      </c>
    </row>
    <row r="20" spans="1:13" s="3" customFormat="1" x14ac:dyDescent="0.35">
      <c r="A20" s="11"/>
      <c r="B20" s="15">
        <v>2</v>
      </c>
      <c r="C20" s="24" t="s">
        <v>18</v>
      </c>
      <c r="D20" s="1"/>
      <c r="E20" s="1"/>
      <c r="F20" s="27">
        <f>AVERAGE(F14:F19)</f>
        <v>232.83333333333334</v>
      </c>
      <c r="G20" s="28">
        <f t="shared" ref="G20" si="2">AVERAGE(G14:G19)</f>
        <v>-37.333333333333336</v>
      </c>
      <c r="H20" s="27">
        <f t="shared" ref="H20" si="3">AVERAGE(H14:H19)</f>
        <v>260</v>
      </c>
      <c r="I20" s="29">
        <f t="shared" ref="I20" si="4">AVERAGE(I14:I19)</f>
        <v>56.365000000000002</v>
      </c>
      <c r="J20" s="29">
        <f t="shared" ref="J20" si="5">AVERAGE(J14:J19)</f>
        <v>0.69266666666666676</v>
      </c>
      <c r="K20" s="28">
        <f t="shared" ref="K20" si="6">AVERAGE(K14:K19)</f>
        <v>-46.5</v>
      </c>
      <c r="L20" s="30">
        <f t="shared" ref="L20" si="7">AVERAGE(L14:L19)</f>
        <v>2.8333333333333335E-3</v>
      </c>
      <c r="M20" s="31">
        <f t="shared" ref="M20" si="8">AVERAGE(M14:M19)</f>
        <v>257.65000000000003</v>
      </c>
    </row>
    <row r="21" spans="1:13" s="3" customFormat="1" ht="15" thickBot="1" x14ac:dyDescent="0.4">
      <c r="A21" s="11"/>
      <c r="B21" s="16">
        <v>2</v>
      </c>
      <c r="C21" s="25" t="s">
        <v>19</v>
      </c>
      <c r="D21" s="23"/>
      <c r="E21" s="23"/>
      <c r="F21" s="32">
        <f>_xlfn.STDEV.S(F14:F19)</f>
        <v>27.938623206354723</v>
      </c>
      <c r="G21" s="33">
        <f t="shared" ref="G21:M21" si="9">_xlfn.STDEV.S(G14:G19)</f>
        <v>9.3950341493081755</v>
      </c>
      <c r="H21" s="32">
        <f t="shared" si="9"/>
        <v>9.4445751624940755</v>
      </c>
      <c r="I21" s="34">
        <f t="shared" si="9"/>
        <v>0.34133561197156137</v>
      </c>
      <c r="J21" s="34">
        <f t="shared" si="9"/>
        <v>0.23646451460349488</v>
      </c>
      <c r="K21" s="33">
        <f t="shared" si="9"/>
        <v>25.13762120806183</v>
      </c>
      <c r="L21" s="35">
        <f t="shared" si="9"/>
        <v>1.1690451944500121E-3</v>
      </c>
      <c r="M21" s="36">
        <f t="shared" si="9"/>
        <v>21.373511644088808</v>
      </c>
    </row>
    <row r="22" spans="1:13" s="3" customFormat="1" ht="15" thickTop="1" x14ac:dyDescent="0.35">
      <c r="A22" s="11"/>
      <c r="B22" s="15">
        <v>3</v>
      </c>
      <c r="C22" s="1">
        <v>13</v>
      </c>
      <c r="D22" s="1" t="s">
        <v>15</v>
      </c>
      <c r="E22" s="1" t="s">
        <v>10</v>
      </c>
      <c r="F22" s="26">
        <v>241</v>
      </c>
      <c r="G22">
        <v>-43</v>
      </c>
      <c r="H22" s="26">
        <v>-137</v>
      </c>
      <c r="I22" s="5">
        <v>57.11</v>
      </c>
      <c r="J22" s="5">
        <v>0.77600000000000002</v>
      </c>
      <c r="K22">
        <v>-57</v>
      </c>
      <c r="L22" s="51">
        <v>6.0000000000000001E-3</v>
      </c>
      <c r="M22" s="22">
        <v>249.8</v>
      </c>
    </row>
    <row r="23" spans="1:13" s="3" customFormat="1" x14ac:dyDescent="0.35">
      <c r="A23" s="11"/>
      <c r="B23" s="15">
        <v>3</v>
      </c>
      <c r="C23" s="1">
        <v>14</v>
      </c>
      <c r="D23" s="1" t="s">
        <v>15</v>
      </c>
      <c r="E23" s="1" t="s">
        <v>10</v>
      </c>
      <c r="F23" s="26">
        <v>242</v>
      </c>
      <c r="G23">
        <v>-41</v>
      </c>
      <c r="H23" s="26">
        <v>-131</v>
      </c>
      <c r="I23" s="5">
        <v>57.28</v>
      </c>
      <c r="J23" s="5">
        <v>0.76800000000000002</v>
      </c>
      <c r="K23">
        <v>-51</v>
      </c>
      <c r="L23" s="51">
        <v>8.0000000000000002E-3</v>
      </c>
      <c r="M23" s="22">
        <v>252.9</v>
      </c>
    </row>
    <row r="24" spans="1:13" s="3" customFormat="1" x14ac:dyDescent="0.35">
      <c r="A24" s="11"/>
      <c r="B24" s="15">
        <v>3</v>
      </c>
      <c r="C24" s="1">
        <v>15</v>
      </c>
      <c r="D24" s="1" t="s">
        <v>15</v>
      </c>
      <c r="E24" s="1" t="s">
        <v>10</v>
      </c>
      <c r="F24" s="26">
        <v>204</v>
      </c>
      <c r="G24">
        <v>-33</v>
      </c>
      <c r="H24" s="26">
        <v>-139</v>
      </c>
      <c r="I24" s="5">
        <v>57.25</v>
      </c>
      <c r="J24" s="5">
        <v>0.495</v>
      </c>
      <c r="K24">
        <v>-32</v>
      </c>
      <c r="L24" s="51">
        <v>5.0000000000000001E-3</v>
      </c>
      <c r="M24" s="22">
        <v>296.39999999999998</v>
      </c>
    </row>
    <row r="25" spans="1:13" s="3" customFormat="1" x14ac:dyDescent="0.35">
      <c r="A25" s="11"/>
      <c r="B25" s="15">
        <v>3</v>
      </c>
      <c r="C25" s="1">
        <v>16</v>
      </c>
      <c r="D25" s="1" t="s">
        <v>15</v>
      </c>
      <c r="E25" s="1" t="s">
        <v>10</v>
      </c>
      <c r="F25" s="26">
        <v>207</v>
      </c>
      <c r="G25">
        <v>-31</v>
      </c>
      <c r="H25" s="26">
        <v>-178</v>
      </c>
      <c r="I25" s="5">
        <v>57.31</v>
      </c>
      <c r="J25" s="5">
        <v>0.52600000000000002</v>
      </c>
      <c r="K25">
        <v>-28</v>
      </c>
      <c r="L25" s="51">
        <v>4.0000000000000001E-3</v>
      </c>
      <c r="M25" s="22">
        <v>276</v>
      </c>
    </row>
    <row r="26" spans="1:13" s="3" customFormat="1" x14ac:dyDescent="0.35">
      <c r="A26" s="11"/>
      <c r="B26" s="15">
        <v>3</v>
      </c>
      <c r="C26" s="1">
        <v>17</v>
      </c>
      <c r="D26" s="1" t="s">
        <v>15</v>
      </c>
      <c r="E26" s="1" t="s">
        <v>10</v>
      </c>
      <c r="F26" s="26">
        <v>189</v>
      </c>
      <c r="G26">
        <v>-33</v>
      </c>
      <c r="H26" s="26">
        <v>-152</v>
      </c>
      <c r="I26" s="5">
        <v>57.27</v>
      </c>
      <c r="J26" s="5">
        <v>0.39600000000000002</v>
      </c>
      <c r="K26">
        <v>-33</v>
      </c>
      <c r="L26" s="51">
        <v>4.0000000000000001E-3</v>
      </c>
      <c r="M26" s="22">
        <v>267.3</v>
      </c>
    </row>
    <row r="27" spans="1:13" s="3" customFormat="1" x14ac:dyDescent="0.35">
      <c r="A27" s="11"/>
      <c r="B27" s="49">
        <v>3</v>
      </c>
      <c r="C27" s="40">
        <v>18</v>
      </c>
      <c r="D27" s="42" t="s">
        <v>15</v>
      </c>
      <c r="E27" s="42" t="s">
        <v>10</v>
      </c>
      <c r="F27" s="43">
        <v>226</v>
      </c>
      <c r="G27" s="44">
        <v>-41</v>
      </c>
      <c r="H27" s="43">
        <v>-160</v>
      </c>
      <c r="I27" s="45">
        <v>57.04</v>
      </c>
      <c r="J27" s="45">
        <v>0.69099999999999995</v>
      </c>
      <c r="K27" s="44">
        <v>-53</v>
      </c>
      <c r="L27" s="52">
        <v>8.0000000000000002E-3</v>
      </c>
      <c r="M27" s="48">
        <v>256.2</v>
      </c>
    </row>
    <row r="28" spans="1:13" s="3" customFormat="1" x14ac:dyDescent="0.35">
      <c r="A28" s="11"/>
      <c r="B28" s="15">
        <v>3</v>
      </c>
      <c r="C28" s="24" t="s">
        <v>18</v>
      </c>
      <c r="D28" s="1"/>
      <c r="E28" s="1"/>
      <c r="F28" s="27">
        <f>AVERAGE(F22:F27)</f>
        <v>218.16666666666666</v>
      </c>
      <c r="G28" s="28">
        <f t="shared" ref="G28" si="10">AVERAGE(G22:G27)</f>
        <v>-37</v>
      </c>
      <c r="H28" s="27">
        <f t="shared" ref="H28" si="11">AVERAGE(H22:H27)</f>
        <v>-149.5</v>
      </c>
      <c r="I28" s="29">
        <f t="shared" ref="I28" si="12">AVERAGE(I22:I27)</f>
        <v>57.21</v>
      </c>
      <c r="J28" s="29">
        <f t="shared" ref="J28" si="13">AVERAGE(J22:J27)</f>
        <v>0.60866666666666669</v>
      </c>
      <c r="K28" s="28">
        <f t="shared" ref="K28" si="14">AVERAGE(K22:K27)</f>
        <v>-42.333333333333336</v>
      </c>
      <c r="L28" s="30">
        <f t="shared" ref="L28" si="15">AVERAGE(L22:L27)</f>
        <v>5.8333333333333336E-3</v>
      </c>
      <c r="M28" s="31">
        <f t="shared" ref="M28" si="16">AVERAGE(M22:M27)</f>
        <v>266.43333333333334</v>
      </c>
    </row>
    <row r="29" spans="1:13" s="3" customFormat="1" ht="15" thickBot="1" x14ac:dyDescent="0.4">
      <c r="A29" s="11"/>
      <c r="B29" s="16">
        <v>3</v>
      </c>
      <c r="C29" s="25" t="s">
        <v>19</v>
      </c>
      <c r="D29" s="23"/>
      <c r="E29" s="23"/>
      <c r="F29" s="32">
        <f>_xlfn.STDEV.S(F22:F27)</f>
        <v>21.572358857266089</v>
      </c>
      <c r="G29" s="33">
        <f t="shared" ref="G29:M29" si="17">_xlfn.STDEV.S(G22:G27)</f>
        <v>5.215361924162119</v>
      </c>
      <c r="H29" s="32">
        <f t="shared" si="17"/>
        <v>17.535677916750181</v>
      </c>
      <c r="I29" s="34">
        <f t="shared" si="17"/>
        <v>0.10862780491200344</v>
      </c>
      <c r="J29" s="34">
        <f t="shared" si="17"/>
        <v>0.15820703734874345</v>
      </c>
      <c r="K29" s="33">
        <f t="shared" si="17"/>
        <v>12.675435561221034</v>
      </c>
      <c r="L29" s="35">
        <f t="shared" si="17"/>
        <v>1.834847859269718E-3</v>
      </c>
      <c r="M29" s="36">
        <f t="shared" si="17"/>
        <v>17.634133567223152</v>
      </c>
    </row>
    <row r="30" spans="1:13" s="3" customFormat="1" ht="15" thickTop="1" x14ac:dyDescent="0.35">
      <c r="A30" s="11"/>
      <c r="B30" s="15">
        <v>4</v>
      </c>
      <c r="C30" s="1">
        <v>19</v>
      </c>
      <c r="D30" s="1" t="s">
        <v>16</v>
      </c>
      <c r="E30" s="1" t="s">
        <v>10</v>
      </c>
      <c r="F30" s="26">
        <v>209</v>
      </c>
      <c r="G30">
        <v>-24</v>
      </c>
      <c r="H30" s="26">
        <v>522</v>
      </c>
      <c r="I30" s="5">
        <v>55.3</v>
      </c>
      <c r="J30" s="5">
        <v>0.495</v>
      </c>
      <c r="K30">
        <v>-13</v>
      </c>
      <c r="L30" s="51">
        <v>6.0000000000000001E-3</v>
      </c>
      <c r="M30" s="22">
        <v>243.4</v>
      </c>
    </row>
    <row r="31" spans="1:13" s="3" customFormat="1" x14ac:dyDescent="0.35">
      <c r="A31" s="11"/>
      <c r="B31" s="15">
        <v>4</v>
      </c>
      <c r="C31" s="1">
        <v>20</v>
      </c>
      <c r="D31" s="1" t="s">
        <v>16</v>
      </c>
      <c r="E31" s="1" t="s">
        <v>10</v>
      </c>
      <c r="F31" s="26">
        <v>193</v>
      </c>
      <c r="G31">
        <v>-26</v>
      </c>
      <c r="H31" s="26">
        <v>554</v>
      </c>
      <c r="I31" s="5">
        <v>55.03</v>
      </c>
      <c r="J31" s="5">
        <v>0.40400000000000003</v>
      </c>
      <c r="K31">
        <v>-13</v>
      </c>
      <c r="L31" s="51">
        <v>4.0000000000000001E-3</v>
      </c>
      <c r="M31" s="22">
        <v>273.5</v>
      </c>
    </row>
    <row r="32" spans="1:13" s="3" customFormat="1" x14ac:dyDescent="0.35">
      <c r="A32" s="11"/>
      <c r="B32" s="15">
        <v>4</v>
      </c>
      <c r="C32" s="1">
        <v>21</v>
      </c>
      <c r="D32" s="1" t="s">
        <v>16</v>
      </c>
      <c r="E32" s="1" t="s">
        <v>10</v>
      </c>
      <c r="F32" s="26">
        <v>195</v>
      </c>
      <c r="G32">
        <v>-31</v>
      </c>
      <c r="H32" s="26">
        <v>553</v>
      </c>
      <c r="I32" s="5">
        <v>54.8</v>
      </c>
      <c r="J32" s="5">
        <v>0.41399999999999998</v>
      </c>
      <c r="K32">
        <v>-37</v>
      </c>
      <c r="L32" s="51">
        <v>7.0000000000000001E-3</v>
      </c>
      <c r="M32" s="22">
        <v>266.89999999999998</v>
      </c>
    </row>
    <row r="33" spans="1:13" s="3" customFormat="1" x14ac:dyDescent="0.35">
      <c r="A33" s="11"/>
      <c r="B33" s="15">
        <v>4</v>
      </c>
      <c r="C33" s="1">
        <v>22</v>
      </c>
      <c r="D33" s="1" t="s">
        <v>16</v>
      </c>
      <c r="E33" s="1" t="s">
        <v>10</v>
      </c>
      <c r="F33" s="26">
        <v>195</v>
      </c>
      <c r="G33">
        <v>-24</v>
      </c>
      <c r="H33" s="26">
        <v>556</v>
      </c>
      <c r="I33" s="5">
        <v>54.96</v>
      </c>
      <c r="J33" s="5">
        <v>0.45200000000000001</v>
      </c>
      <c r="K33">
        <v>-12</v>
      </c>
      <c r="L33" s="51">
        <v>4.0000000000000001E-3</v>
      </c>
      <c r="M33" s="22">
        <v>271.7</v>
      </c>
    </row>
    <row r="34" spans="1:13" s="3" customFormat="1" x14ac:dyDescent="0.35">
      <c r="A34" s="11"/>
      <c r="B34" s="15">
        <v>4</v>
      </c>
      <c r="C34" s="1">
        <v>23</v>
      </c>
      <c r="D34" s="1" t="s">
        <v>16</v>
      </c>
      <c r="E34" s="1" t="s">
        <v>10</v>
      </c>
      <c r="F34" s="26">
        <v>197</v>
      </c>
      <c r="G34">
        <v>-30</v>
      </c>
      <c r="H34" s="26">
        <v>568</v>
      </c>
      <c r="I34" s="5">
        <v>54.74</v>
      </c>
      <c r="J34" s="5">
        <v>0.432</v>
      </c>
      <c r="K34">
        <v>-28</v>
      </c>
      <c r="L34" s="51">
        <v>7.0000000000000001E-3</v>
      </c>
      <c r="M34" s="22">
        <v>270.8</v>
      </c>
    </row>
    <row r="35" spans="1:13" s="3" customFormat="1" x14ac:dyDescent="0.35">
      <c r="A35" s="11"/>
      <c r="B35" s="49">
        <v>4</v>
      </c>
      <c r="C35" s="40">
        <v>24</v>
      </c>
      <c r="D35" s="42" t="s">
        <v>16</v>
      </c>
      <c r="E35" s="42" t="s">
        <v>10</v>
      </c>
      <c r="F35" s="43">
        <v>190</v>
      </c>
      <c r="G35" s="44">
        <v>-30</v>
      </c>
      <c r="H35" s="43">
        <v>531</v>
      </c>
      <c r="I35" s="45">
        <v>54.93</v>
      </c>
      <c r="J35" s="45">
        <v>0.35799999999999998</v>
      </c>
      <c r="K35" s="44">
        <v>-29</v>
      </c>
      <c r="L35" s="52">
        <v>8.0000000000000002E-3</v>
      </c>
      <c r="M35" s="48">
        <v>264.89999999999998</v>
      </c>
    </row>
    <row r="36" spans="1:13" s="3" customFormat="1" x14ac:dyDescent="0.35">
      <c r="A36" s="11"/>
      <c r="B36" s="15">
        <v>4</v>
      </c>
      <c r="C36" s="24" t="s">
        <v>18</v>
      </c>
      <c r="D36" s="1"/>
      <c r="E36" s="1"/>
      <c r="F36" s="27">
        <f>AVERAGE(F30:F35)</f>
        <v>196.5</v>
      </c>
      <c r="G36" s="28">
        <f t="shared" ref="G36" si="18">AVERAGE(G30:G35)</f>
        <v>-27.5</v>
      </c>
      <c r="H36" s="27">
        <f t="shared" ref="H36" si="19">AVERAGE(H30:H35)</f>
        <v>547.33333333333337</v>
      </c>
      <c r="I36" s="29">
        <f t="shared" ref="I36" si="20">AVERAGE(I30:I35)</f>
        <v>54.96</v>
      </c>
      <c r="J36" s="29">
        <f t="shared" ref="J36" si="21">AVERAGE(J30:J35)</f>
        <v>0.42583333333333334</v>
      </c>
      <c r="K36" s="28">
        <f t="shared" ref="K36" si="22">AVERAGE(K30:K35)</f>
        <v>-22</v>
      </c>
      <c r="L36" s="30">
        <f t="shared" ref="L36" si="23">AVERAGE(L30:L35)</f>
        <v>6.000000000000001E-3</v>
      </c>
      <c r="M36" s="31">
        <f t="shared" ref="M36" si="24">AVERAGE(M30:M35)</f>
        <v>265.2</v>
      </c>
    </row>
    <row r="37" spans="1:13" s="3" customFormat="1" ht="15" thickBot="1" x14ac:dyDescent="0.4">
      <c r="A37" s="11"/>
      <c r="B37" s="16">
        <v>4</v>
      </c>
      <c r="C37" s="25" t="s">
        <v>19</v>
      </c>
      <c r="D37" s="23"/>
      <c r="E37" s="23"/>
      <c r="F37" s="32">
        <f>_xlfn.STDEV.S(F30:F35)</f>
        <v>6.5650590248679412</v>
      </c>
      <c r="G37" s="33">
        <f t="shared" ref="G37:M37" si="25">_xlfn.STDEV.S(G30:G35)</f>
        <v>3.2093613071762426</v>
      </c>
      <c r="H37" s="32">
        <f t="shared" si="25"/>
        <v>17.247221998532591</v>
      </c>
      <c r="I37" s="34">
        <f t="shared" si="25"/>
        <v>0.1976866206904242</v>
      </c>
      <c r="J37" s="34">
        <f t="shared" si="25"/>
        <v>4.6313784844975336E-2</v>
      </c>
      <c r="K37" s="33">
        <f t="shared" si="25"/>
        <v>10.69579356569675</v>
      </c>
      <c r="L37" s="35">
        <f t="shared" si="25"/>
        <v>1.6733200530681513E-3</v>
      </c>
      <c r="M37" s="36">
        <f t="shared" si="25"/>
        <v>11.141992640457088</v>
      </c>
    </row>
    <row r="38" spans="1:13" s="3" customFormat="1" ht="15" thickTop="1" x14ac:dyDescent="0.35">
      <c r="A38" s="11"/>
      <c r="B38" s="15">
        <v>5</v>
      </c>
      <c r="C38" s="1">
        <v>25</v>
      </c>
      <c r="D38" s="1" t="s">
        <v>17</v>
      </c>
      <c r="E38" s="1" t="s">
        <v>10</v>
      </c>
      <c r="F38" s="26">
        <v>196</v>
      </c>
      <c r="G38">
        <v>-37</v>
      </c>
      <c r="H38" s="26">
        <v>-465</v>
      </c>
      <c r="I38" s="5">
        <v>57.38</v>
      </c>
      <c r="J38" s="5">
        <v>0.46700000000000003</v>
      </c>
      <c r="K38">
        <v>-45</v>
      </c>
      <c r="L38" s="51">
        <v>6.0000000000000001E-3</v>
      </c>
      <c r="M38" s="22">
        <v>235.9</v>
      </c>
    </row>
    <row r="39" spans="1:13" s="3" customFormat="1" x14ac:dyDescent="0.35">
      <c r="A39" s="11"/>
      <c r="B39" s="15">
        <v>5</v>
      </c>
      <c r="C39" s="1">
        <v>26</v>
      </c>
      <c r="D39" s="1" t="s">
        <v>17</v>
      </c>
      <c r="E39" s="1" t="s">
        <v>10</v>
      </c>
      <c r="F39" s="26">
        <v>235</v>
      </c>
      <c r="G39">
        <v>-45</v>
      </c>
      <c r="H39" s="26">
        <v>-470</v>
      </c>
      <c r="I39" s="5">
        <v>57.29</v>
      </c>
      <c r="J39" s="5">
        <v>0.78500000000000003</v>
      </c>
      <c r="K39">
        <v>-58</v>
      </c>
      <c r="L39" s="51">
        <v>7.0000000000000001E-3</v>
      </c>
      <c r="M39" s="22">
        <v>241</v>
      </c>
    </row>
    <row r="40" spans="1:13" s="3" customFormat="1" x14ac:dyDescent="0.35">
      <c r="A40" s="11"/>
      <c r="B40" s="15">
        <v>5</v>
      </c>
      <c r="C40" s="1">
        <v>27</v>
      </c>
      <c r="D40" s="1" t="s">
        <v>17</v>
      </c>
      <c r="E40" s="1" t="s">
        <v>10</v>
      </c>
      <c r="F40" s="26">
        <v>202</v>
      </c>
      <c r="G40">
        <v>-36</v>
      </c>
      <c r="H40" s="26">
        <v>-461</v>
      </c>
      <c r="I40" s="5">
        <v>57.38</v>
      </c>
      <c r="J40" s="5">
        <v>0.51700000000000002</v>
      </c>
      <c r="K40">
        <v>-40</v>
      </c>
      <c r="L40" s="51">
        <v>5.0000000000000001E-3</v>
      </c>
      <c r="M40" s="22">
        <v>239.2</v>
      </c>
    </row>
    <row r="41" spans="1:13" s="3" customFormat="1" x14ac:dyDescent="0.35">
      <c r="A41" s="11"/>
      <c r="B41" s="15">
        <v>5</v>
      </c>
      <c r="C41" s="1">
        <v>28</v>
      </c>
      <c r="D41" s="1" t="s">
        <v>17</v>
      </c>
      <c r="E41" s="1" t="s">
        <v>10</v>
      </c>
      <c r="F41" s="26">
        <v>183</v>
      </c>
      <c r="G41">
        <v>-19</v>
      </c>
      <c r="H41" s="26">
        <v>-431</v>
      </c>
      <c r="I41" s="5">
        <v>57.39</v>
      </c>
      <c r="J41" s="5">
        <v>0.49399999999999999</v>
      </c>
      <c r="K41">
        <v>13</v>
      </c>
      <c r="L41" s="51">
        <v>2E-3</v>
      </c>
      <c r="M41" s="22">
        <v>144.30000000000001</v>
      </c>
    </row>
    <row r="42" spans="1:13" s="3" customFormat="1" x14ac:dyDescent="0.35">
      <c r="A42" s="11"/>
      <c r="B42" s="15">
        <v>5</v>
      </c>
      <c r="C42" s="1">
        <v>29</v>
      </c>
      <c r="D42" s="1" t="s">
        <v>17</v>
      </c>
      <c r="E42" s="1" t="s">
        <v>10</v>
      </c>
      <c r="F42" s="26">
        <v>225</v>
      </c>
      <c r="G42">
        <v>-44</v>
      </c>
      <c r="H42" s="26">
        <v>-450</v>
      </c>
      <c r="I42" s="5">
        <v>57.27</v>
      </c>
      <c r="J42" s="5">
        <v>0.69899999999999995</v>
      </c>
      <c r="K42">
        <v>-60</v>
      </c>
      <c r="L42" s="51">
        <v>7.0000000000000001E-3</v>
      </c>
      <c r="M42" s="22">
        <v>233.2</v>
      </c>
    </row>
    <row r="43" spans="1:13" s="3" customFormat="1" x14ac:dyDescent="0.35">
      <c r="A43" s="11"/>
      <c r="B43" s="49">
        <v>5</v>
      </c>
      <c r="C43" s="40">
        <v>30</v>
      </c>
      <c r="D43" s="42" t="s">
        <v>17</v>
      </c>
      <c r="E43" s="42" t="s">
        <v>10</v>
      </c>
      <c r="F43" s="43">
        <v>180</v>
      </c>
      <c r="G43" s="44">
        <v>-29</v>
      </c>
      <c r="H43" s="43">
        <v>-427</v>
      </c>
      <c r="I43" s="45">
        <v>57.41</v>
      </c>
      <c r="J43" s="45">
        <v>0.40200000000000002</v>
      </c>
      <c r="K43" s="44">
        <v>-14</v>
      </c>
      <c r="L43" s="52">
        <v>5.0000000000000001E-3</v>
      </c>
      <c r="M43" s="48">
        <v>237.7</v>
      </c>
    </row>
    <row r="44" spans="1:13" s="3" customFormat="1" x14ac:dyDescent="0.35">
      <c r="A44" s="11"/>
      <c r="B44" s="15">
        <v>5</v>
      </c>
      <c r="C44" s="24" t="s">
        <v>18</v>
      </c>
      <c r="D44" s="1"/>
      <c r="E44" s="1"/>
      <c r="F44" s="27">
        <f>AVERAGE(F38:F43)</f>
        <v>203.5</v>
      </c>
      <c r="G44" s="28">
        <f t="shared" ref="G44" si="26">AVERAGE(G38:G43)</f>
        <v>-35</v>
      </c>
      <c r="H44" s="27">
        <f t="shared" ref="H44" si="27">AVERAGE(H38:H43)</f>
        <v>-450.66666666666669</v>
      </c>
      <c r="I44" s="29">
        <f t="shared" ref="I44" si="28">AVERAGE(I38:I43)</f>
        <v>57.353333333333332</v>
      </c>
      <c r="J44" s="29">
        <f t="shared" ref="J44" si="29">AVERAGE(J38:J43)</f>
        <v>0.56066666666666665</v>
      </c>
      <c r="K44" s="28">
        <f t="shared" ref="K44" si="30">AVERAGE(K38:K43)</f>
        <v>-34</v>
      </c>
      <c r="L44" s="30">
        <f t="shared" ref="L44" si="31">AVERAGE(L38:L43)</f>
        <v>5.3333333333333332E-3</v>
      </c>
      <c r="M44" s="31">
        <f t="shared" ref="M44" si="32">AVERAGE(M38:M43)</f>
        <v>221.88333333333333</v>
      </c>
    </row>
    <row r="45" spans="1:13" s="3" customFormat="1" ht="15" thickBot="1" x14ac:dyDescent="0.4">
      <c r="A45" s="11"/>
      <c r="B45" s="16">
        <v>5</v>
      </c>
      <c r="C45" s="25" t="s">
        <v>19</v>
      </c>
      <c r="D45" s="23"/>
      <c r="E45" s="23"/>
      <c r="F45" s="32">
        <f>_xlfn.STDEV.S(F38:F43)</f>
        <v>22.295739503322153</v>
      </c>
      <c r="G45" s="33">
        <f t="shared" ref="G45:M45" si="33">_xlfn.STDEV.S(G38:G43)</f>
        <v>9.7775252492642526</v>
      </c>
      <c r="H45" s="32">
        <f t="shared" si="33"/>
        <v>18.073922282301279</v>
      </c>
      <c r="I45" s="34">
        <f t="shared" si="33"/>
        <v>5.8195074247453016E-2</v>
      </c>
      <c r="J45" s="34">
        <f t="shared" si="33"/>
        <v>0.14816297333229606</v>
      </c>
      <c r="K45" s="33">
        <f t="shared" si="33"/>
        <v>28.347839423843222</v>
      </c>
      <c r="L45" s="35">
        <f t="shared" si="33"/>
        <v>1.8618986725025257E-3</v>
      </c>
      <c r="M45" s="36">
        <f t="shared" si="33"/>
        <v>38.102987634392385</v>
      </c>
    </row>
    <row r="46" spans="1:13" s="3" customFormat="1" ht="15" thickTop="1" x14ac:dyDescent="0.35">
      <c r="A46" s="11"/>
      <c r="B46" s="15">
        <v>6</v>
      </c>
      <c r="C46" s="1">
        <v>31</v>
      </c>
      <c r="D46" s="1" t="s">
        <v>20</v>
      </c>
      <c r="E46" s="1" t="s">
        <v>10</v>
      </c>
      <c r="F46" s="26">
        <v>202</v>
      </c>
      <c r="G46">
        <v>-32</v>
      </c>
      <c r="H46" s="26">
        <v>1040</v>
      </c>
      <c r="I46" s="5">
        <v>52.48</v>
      </c>
      <c r="J46" s="5">
        <v>0.496</v>
      </c>
      <c r="K46">
        <v>-31</v>
      </c>
      <c r="L46" s="51">
        <v>6.0000000000000001E-3</v>
      </c>
      <c r="M46" s="22">
        <v>-123.6</v>
      </c>
    </row>
    <row r="47" spans="1:13" s="3" customFormat="1" x14ac:dyDescent="0.35">
      <c r="A47" s="11"/>
      <c r="B47" s="15">
        <v>6</v>
      </c>
      <c r="C47" s="1">
        <v>32</v>
      </c>
      <c r="D47" s="1" t="s">
        <v>20</v>
      </c>
      <c r="E47" s="1" t="s">
        <v>10</v>
      </c>
      <c r="F47" s="26">
        <v>172</v>
      </c>
      <c r="G47">
        <v>-11</v>
      </c>
      <c r="H47" s="26">
        <v>1014</v>
      </c>
      <c r="I47" s="5">
        <v>52.96</v>
      </c>
      <c r="J47" s="5">
        <v>0.47299999999999998</v>
      </c>
      <c r="K47">
        <v>28</v>
      </c>
      <c r="L47" s="51">
        <v>2E-3</v>
      </c>
      <c r="M47" s="22">
        <v>46.9</v>
      </c>
    </row>
    <row r="48" spans="1:13" s="3" customFormat="1" x14ac:dyDescent="0.35">
      <c r="A48" s="11"/>
      <c r="B48" s="15">
        <v>6</v>
      </c>
      <c r="C48" s="1">
        <v>33</v>
      </c>
      <c r="D48" s="1" t="s">
        <v>20</v>
      </c>
      <c r="E48" s="1" t="s">
        <v>10</v>
      </c>
      <c r="F48" s="26">
        <v>180</v>
      </c>
      <c r="G48">
        <v>-16</v>
      </c>
      <c r="H48" s="26">
        <v>1005</v>
      </c>
      <c r="I48" s="5">
        <v>52.84</v>
      </c>
      <c r="J48" s="5">
        <v>0.42</v>
      </c>
      <c r="K48">
        <v>16</v>
      </c>
      <c r="L48" s="51">
        <v>3.0000000000000001E-3</v>
      </c>
      <c r="M48" s="22">
        <v>-67.300000000000011</v>
      </c>
    </row>
    <row r="49" spans="1:13" s="3" customFormat="1" x14ac:dyDescent="0.35">
      <c r="A49" s="11"/>
      <c r="B49" s="15">
        <v>6</v>
      </c>
      <c r="C49" s="1">
        <v>34</v>
      </c>
      <c r="D49" s="1" t="s">
        <v>20</v>
      </c>
      <c r="E49" s="1" t="s">
        <v>10</v>
      </c>
      <c r="F49" s="26">
        <v>183</v>
      </c>
      <c r="G49">
        <v>-22</v>
      </c>
      <c r="H49" s="26">
        <v>1046</v>
      </c>
      <c r="I49" s="5">
        <v>52.44</v>
      </c>
      <c r="J49" s="5">
        <v>0.41</v>
      </c>
      <c r="K49">
        <v>1</v>
      </c>
      <c r="L49" s="51">
        <v>4.0000000000000001E-3</v>
      </c>
      <c r="M49" s="22">
        <v>-80.300000000000011</v>
      </c>
    </row>
    <row r="50" spans="1:13" s="3" customFormat="1" x14ac:dyDescent="0.35">
      <c r="A50" s="11"/>
      <c r="B50" s="15">
        <v>6</v>
      </c>
      <c r="C50" s="1">
        <v>35</v>
      </c>
      <c r="D50" s="1" t="s">
        <v>20</v>
      </c>
      <c r="E50" s="1" t="s">
        <v>10</v>
      </c>
      <c r="F50" s="26">
        <v>227</v>
      </c>
      <c r="G50">
        <v>-42</v>
      </c>
      <c r="H50" s="26">
        <v>1001</v>
      </c>
      <c r="I50" s="5">
        <v>51.84</v>
      </c>
      <c r="J50" s="5">
        <v>0.70899999999999996</v>
      </c>
      <c r="K50">
        <v>-49</v>
      </c>
      <c r="L50" s="51">
        <v>3.0000000000000001E-3</v>
      </c>
      <c r="M50" s="22">
        <v>-121</v>
      </c>
    </row>
    <row r="51" spans="1:13" s="3" customFormat="1" x14ac:dyDescent="0.35">
      <c r="A51" s="11"/>
      <c r="B51" s="49">
        <v>6</v>
      </c>
      <c r="C51" s="40">
        <v>36</v>
      </c>
      <c r="D51" s="42" t="s">
        <v>20</v>
      </c>
      <c r="E51" s="42" t="s">
        <v>10</v>
      </c>
      <c r="F51" s="43">
        <v>167</v>
      </c>
      <c r="G51" s="44">
        <v>-22</v>
      </c>
      <c r="H51" s="43">
        <v>1020</v>
      </c>
      <c r="I51" s="45">
        <v>52.57</v>
      </c>
      <c r="J51" s="45">
        <v>0.32700000000000001</v>
      </c>
      <c r="K51" s="44">
        <v>5</v>
      </c>
      <c r="L51" s="52">
        <v>2E-3</v>
      </c>
      <c r="M51" s="48">
        <v>-14.399999999999977</v>
      </c>
    </row>
    <row r="52" spans="1:13" s="3" customFormat="1" x14ac:dyDescent="0.35">
      <c r="A52" s="11"/>
      <c r="B52" s="15">
        <v>6</v>
      </c>
      <c r="C52" s="24" t="s">
        <v>18</v>
      </c>
      <c r="D52" s="1"/>
      <c r="E52" s="1"/>
      <c r="F52" s="27">
        <f>AVERAGE(F46:F51)</f>
        <v>188.5</v>
      </c>
      <c r="G52" s="28">
        <f t="shared" ref="G52" si="34">AVERAGE(G46:G51)</f>
        <v>-24.166666666666668</v>
      </c>
      <c r="H52" s="27">
        <f t="shared" ref="H52" si="35">AVERAGE(H46:H51)</f>
        <v>1021</v>
      </c>
      <c r="I52" s="29">
        <f t="shared" ref="I52" si="36">AVERAGE(I46:I51)</f>
        <v>52.521666666666668</v>
      </c>
      <c r="J52" s="29">
        <f t="shared" ref="J52" si="37">AVERAGE(J46:J51)</f>
        <v>0.47249999999999998</v>
      </c>
      <c r="K52" s="28">
        <f t="shared" ref="K52" si="38">AVERAGE(K46:K51)</f>
        <v>-5</v>
      </c>
      <c r="L52" s="30">
        <f t="shared" ref="L52" si="39">AVERAGE(L46:L51)</f>
        <v>3.3333333333333327E-3</v>
      </c>
      <c r="M52" s="31">
        <f t="shared" ref="M52" si="40">AVERAGE(M46:M51)</f>
        <v>-59.949999999999996</v>
      </c>
    </row>
    <row r="53" spans="1:13" s="3" customFormat="1" ht="15" thickBot="1" x14ac:dyDescent="0.4">
      <c r="A53" s="11"/>
      <c r="B53" s="16">
        <v>6</v>
      </c>
      <c r="C53" s="25" t="s">
        <v>19</v>
      </c>
      <c r="D53" s="23"/>
      <c r="E53" s="23"/>
      <c r="F53" s="32">
        <f>_xlfn.STDEV.S(F46:F51)</f>
        <v>22.367386973001562</v>
      </c>
      <c r="G53" s="33">
        <f t="shared" ref="G53:M53" si="41">_xlfn.STDEV.S(G46:G51)</f>
        <v>11.214573851318056</v>
      </c>
      <c r="H53" s="32">
        <f t="shared" si="41"/>
        <v>18.39565166010707</v>
      </c>
      <c r="I53" s="34">
        <f t="shared" si="41"/>
        <v>0.39214368115101184</v>
      </c>
      <c r="J53" s="34">
        <f t="shared" si="41"/>
        <v>0.12985953950326487</v>
      </c>
      <c r="K53" s="33">
        <f t="shared" si="41"/>
        <v>29.25064101861701</v>
      </c>
      <c r="L53" s="35">
        <f t="shared" si="41"/>
        <v>1.505545305418162E-3</v>
      </c>
      <c r="M53" s="36">
        <f t="shared" si="41"/>
        <v>65.936780327826156</v>
      </c>
    </row>
    <row r="54" spans="1:13" s="3" customFormat="1" ht="15" thickTop="1" x14ac:dyDescent="0.35">
      <c r="A54" s="11"/>
      <c r="B54" s="15">
        <v>7</v>
      </c>
      <c r="C54" s="1">
        <v>37</v>
      </c>
      <c r="D54" s="1" t="s">
        <v>21</v>
      </c>
      <c r="E54" s="1" t="s">
        <v>10</v>
      </c>
      <c r="F54" s="26">
        <v>243</v>
      </c>
      <c r="G54">
        <v>-47</v>
      </c>
      <c r="H54" s="26">
        <v>-922</v>
      </c>
      <c r="I54" s="5">
        <v>57.12</v>
      </c>
      <c r="J54" s="5">
        <v>0.872</v>
      </c>
      <c r="K54">
        <v>-59</v>
      </c>
      <c r="L54" s="51">
        <v>2E-3</v>
      </c>
      <c r="M54" s="22">
        <v>236.7</v>
      </c>
    </row>
    <row r="55" spans="1:13" s="3" customFormat="1" x14ac:dyDescent="0.35">
      <c r="A55" s="11"/>
      <c r="B55" s="15">
        <v>7</v>
      </c>
      <c r="C55" s="1">
        <v>38</v>
      </c>
      <c r="D55" s="1" t="s">
        <v>21</v>
      </c>
      <c r="E55" s="1" t="s">
        <v>10</v>
      </c>
      <c r="F55" s="26">
        <v>253</v>
      </c>
      <c r="G55">
        <v>-49</v>
      </c>
      <c r="H55" s="26">
        <v>-899</v>
      </c>
      <c r="I55" s="5">
        <v>57</v>
      </c>
      <c r="J55" s="5">
        <v>0.95499999999999996</v>
      </c>
      <c r="K55">
        <v>-59</v>
      </c>
      <c r="L55" s="51">
        <v>4.0000000000000001E-3</v>
      </c>
      <c r="M55" s="22">
        <v>111.6</v>
      </c>
    </row>
    <row r="56" spans="1:13" s="3" customFormat="1" x14ac:dyDescent="0.35">
      <c r="A56" s="11"/>
      <c r="B56" s="15">
        <v>7</v>
      </c>
      <c r="C56" s="1">
        <v>39</v>
      </c>
      <c r="D56" s="1" t="s">
        <v>21</v>
      </c>
      <c r="E56" s="1" t="s">
        <v>10</v>
      </c>
      <c r="F56" s="26">
        <v>213</v>
      </c>
      <c r="G56">
        <v>-45</v>
      </c>
      <c r="H56" s="26">
        <v>-951</v>
      </c>
      <c r="I56" s="5">
        <v>56.91</v>
      </c>
      <c r="J56" s="5">
        <v>0.65100000000000002</v>
      </c>
      <c r="K56">
        <v>-52</v>
      </c>
      <c r="L56" s="51">
        <v>6.0000000000000001E-3</v>
      </c>
      <c r="M56" s="22">
        <v>252.2</v>
      </c>
    </row>
    <row r="57" spans="1:13" s="3" customFormat="1" x14ac:dyDescent="0.35">
      <c r="A57" s="11"/>
      <c r="B57" s="15">
        <v>7</v>
      </c>
      <c r="C57" s="1">
        <v>40</v>
      </c>
      <c r="D57" s="1" t="s">
        <v>21</v>
      </c>
      <c r="E57" s="1" t="s">
        <v>10</v>
      </c>
      <c r="F57" s="26">
        <v>220</v>
      </c>
      <c r="G57">
        <v>-49</v>
      </c>
      <c r="H57" s="26">
        <v>-904</v>
      </c>
      <c r="I57" s="5">
        <v>57.03</v>
      </c>
      <c r="J57" s="5">
        <v>0.70299999999999996</v>
      </c>
      <c r="K57">
        <v>-65</v>
      </c>
      <c r="L57" s="51">
        <v>4.0000000000000001E-3</v>
      </c>
      <c r="M57" s="22">
        <v>251.4</v>
      </c>
    </row>
    <row r="58" spans="1:13" s="3" customFormat="1" x14ac:dyDescent="0.35">
      <c r="A58" s="11"/>
      <c r="B58" s="15">
        <v>7</v>
      </c>
      <c r="C58" s="1">
        <v>41</v>
      </c>
      <c r="D58" s="1" t="s">
        <v>21</v>
      </c>
      <c r="E58" s="1" t="s">
        <v>10</v>
      </c>
      <c r="F58" s="26">
        <v>202</v>
      </c>
      <c r="G58">
        <v>-44</v>
      </c>
      <c r="H58" s="26">
        <v>-913</v>
      </c>
      <c r="I58" s="5">
        <v>57.03</v>
      </c>
      <c r="J58" s="5">
        <v>0.52600000000000002</v>
      </c>
      <c r="K58">
        <v>-56</v>
      </c>
      <c r="L58" s="51">
        <v>6.0000000000000001E-3</v>
      </c>
      <c r="M58" s="22">
        <v>286.5</v>
      </c>
    </row>
    <row r="59" spans="1:13" s="3" customFormat="1" x14ac:dyDescent="0.35">
      <c r="A59" s="11"/>
      <c r="B59" s="49">
        <v>7</v>
      </c>
      <c r="C59" s="40">
        <v>42</v>
      </c>
      <c r="D59" s="42" t="s">
        <v>21</v>
      </c>
      <c r="E59" s="42" t="s">
        <v>10</v>
      </c>
      <c r="F59" s="43">
        <v>211</v>
      </c>
      <c r="G59" s="44">
        <v>-37</v>
      </c>
      <c r="H59" s="43">
        <v>-941</v>
      </c>
      <c r="I59" s="45">
        <v>56.79</v>
      </c>
      <c r="J59" s="45">
        <v>0.58499999999999996</v>
      </c>
      <c r="K59" s="44">
        <v>-37</v>
      </c>
      <c r="L59" s="52">
        <v>7.0000000000000001E-3</v>
      </c>
      <c r="M59" s="48">
        <v>232.9</v>
      </c>
    </row>
    <row r="60" spans="1:13" s="3" customFormat="1" x14ac:dyDescent="0.35">
      <c r="A60" s="11"/>
      <c r="B60" s="15">
        <v>7</v>
      </c>
      <c r="C60" s="24" t="s">
        <v>18</v>
      </c>
      <c r="D60" s="1"/>
      <c r="E60" s="1"/>
      <c r="F60" s="27">
        <f>AVERAGE(F54:F59)</f>
        <v>223.66666666666666</v>
      </c>
      <c r="G60" s="28">
        <f t="shared" ref="G60" si="42">AVERAGE(G54:G59)</f>
        <v>-45.166666666666664</v>
      </c>
      <c r="H60" s="27">
        <f t="shared" ref="H60" si="43">AVERAGE(H54:H59)</f>
        <v>-921.66666666666663</v>
      </c>
      <c r="I60" s="29">
        <f t="shared" ref="I60" si="44">AVERAGE(I54:I59)</f>
        <v>56.980000000000011</v>
      </c>
      <c r="J60" s="29">
        <f t="shared" ref="J60" si="45">AVERAGE(J54:J59)</f>
        <v>0.71533333333333327</v>
      </c>
      <c r="K60" s="28">
        <f t="shared" ref="K60" si="46">AVERAGE(K54:K59)</f>
        <v>-54.666666666666664</v>
      </c>
      <c r="L60" s="30">
        <f t="shared" ref="L60" si="47">AVERAGE(L54:L59)</f>
        <v>4.8333333333333327E-3</v>
      </c>
      <c r="M60" s="31">
        <f t="shared" ref="M60" si="48">AVERAGE(M54:M59)</f>
        <v>228.55000000000004</v>
      </c>
    </row>
    <row r="61" spans="1:13" s="3" customFormat="1" ht="15" thickBot="1" x14ac:dyDescent="0.4">
      <c r="A61" s="11"/>
      <c r="B61" s="16">
        <v>7</v>
      </c>
      <c r="C61" s="25" t="s">
        <v>19</v>
      </c>
      <c r="D61" s="23"/>
      <c r="E61" s="23"/>
      <c r="F61" s="32">
        <f>_xlfn.STDEV.S(F54:F59)</f>
        <v>19.956619620232949</v>
      </c>
      <c r="G61" s="33">
        <f t="shared" ref="G61:M61" si="49">_xlfn.STDEV.S(G54:G59)</f>
        <v>4.4907311951024926</v>
      </c>
      <c r="H61" s="32">
        <f t="shared" si="49"/>
        <v>20.665591369875351</v>
      </c>
      <c r="I61" s="34">
        <f t="shared" si="49"/>
        <v>0.11489125293076084</v>
      </c>
      <c r="J61" s="34">
        <f t="shared" si="49"/>
        <v>0.16679888089153008</v>
      </c>
      <c r="K61" s="33">
        <f t="shared" si="49"/>
        <v>9.6471066474185108</v>
      </c>
      <c r="L61" s="35">
        <f t="shared" si="49"/>
        <v>1.834847859269718E-3</v>
      </c>
      <c r="M61" s="36">
        <f t="shared" si="49"/>
        <v>60.336216321542707</v>
      </c>
    </row>
    <row r="62" spans="1:13" s="3" customFormat="1" ht="15" thickTop="1" x14ac:dyDescent="0.35">
      <c r="A62" s="11"/>
      <c r="B62" s="15">
        <v>8</v>
      </c>
      <c r="C62" s="1">
        <v>43</v>
      </c>
      <c r="D62" s="1" t="s">
        <v>22</v>
      </c>
      <c r="E62" s="1" t="s">
        <v>10</v>
      </c>
      <c r="F62" s="26">
        <v>172</v>
      </c>
      <c r="G62">
        <v>18</v>
      </c>
      <c r="H62" s="26">
        <v>1878</v>
      </c>
      <c r="I62" s="5">
        <v>46.9</v>
      </c>
      <c r="J62" s="5">
        <v>0.98499999999999999</v>
      </c>
      <c r="K62">
        <v>56</v>
      </c>
      <c r="L62" s="51">
        <v>6.0000000000000001E-3</v>
      </c>
      <c r="M62" s="22">
        <v>138.30000000000001</v>
      </c>
    </row>
    <row r="63" spans="1:13" s="3" customFormat="1" x14ac:dyDescent="0.35">
      <c r="A63" s="11"/>
      <c r="B63" s="15">
        <v>8</v>
      </c>
      <c r="C63" s="1">
        <v>44</v>
      </c>
      <c r="D63" s="1" t="s">
        <v>22</v>
      </c>
      <c r="E63" s="1" t="s">
        <v>10</v>
      </c>
      <c r="F63" s="26">
        <v>189</v>
      </c>
      <c r="G63">
        <v>-11</v>
      </c>
      <c r="H63" s="26">
        <v>1932</v>
      </c>
      <c r="I63" s="5">
        <v>46.27</v>
      </c>
      <c r="J63" s="5">
        <v>0.55000000000000004</v>
      </c>
      <c r="K63">
        <v>23</v>
      </c>
      <c r="L63" s="51">
        <v>5.0000000000000001E-3</v>
      </c>
      <c r="M63" s="22">
        <v>-80.5</v>
      </c>
    </row>
    <row r="64" spans="1:13" s="3" customFormat="1" x14ac:dyDescent="0.35">
      <c r="A64" s="11"/>
      <c r="B64" s="15">
        <v>8</v>
      </c>
      <c r="C64" s="1">
        <v>45</v>
      </c>
      <c r="D64" s="1" t="s">
        <v>22</v>
      </c>
      <c r="E64" s="1" t="s">
        <v>10</v>
      </c>
      <c r="F64" s="26">
        <v>201</v>
      </c>
      <c r="G64">
        <v>-32</v>
      </c>
      <c r="H64" s="26">
        <v>1969</v>
      </c>
      <c r="I64" s="5">
        <v>45.22</v>
      </c>
      <c r="J64" s="5">
        <v>0.439</v>
      </c>
      <c r="K64">
        <v>-29</v>
      </c>
      <c r="L64" s="51">
        <v>3.0000000000000001E-3</v>
      </c>
      <c r="M64" s="22">
        <v>16.100000000000001</v>
      </c>
    </row>
    <row r="65" spans="1:13" s="3" customFormat="1" x14ac:dyDescent="0.35">
      <c r="A65" s="11"/>
      <c r="B65" s="15">
        <v>8</v>
      </c>
      <c r="C65" s="1">
        <v>46</v>
      </c>
      <c r="D65" s="1" t="s">
        <v>22</v>
      </c>
      <c r="E65" s="1" t="s">
        <v>10</v>
      </c>
      <c r="F65" s="26">
        <v>174</v>
      </c>
      <c r="G65">
        <v>-14</v>
      </c>
      <c r="H65" s="26">
        <v>1960</v>
      </c>
      <c r="I65" s="5">
        <v>46.05</v>
      </c>
      <c r="J65" s="5">
        <v>0.45500000000000002</v>
      </c>
      <c r="K65">
        <v>29</v>
      </c>
      <c r="L65" s="51">
        <v>4.0000000000000001E-3</v>
      </c>
      <c r="M65" s="22">
        <v>-44.600000000000023</v>
      </c>
    </row>
    <row r="66" spans="1:13" s="3" customFormat="1" x14ac:dyDescent="0.35">
      <c r="A66" s="11"/>
      <c r="B66" s="15">
        <v>8</v>
      </c>
      <c r="C66" s="1">
        <v>47</v>
      </c>
      <c r="D66" s="1" t="s">
        <v>22</v>
      </c>
      <c r="E66" s="1" t="s">
        <v>10</v>
      </c>
      <c r="F66" s="26">
        <v>217</v>
      </c>
      <c r="G66">
        <v>-33</v>
      </c>
      <c r="H66" s="26">
        <v>2015</v>
      </c>
      <c r="I66" s="5">
        <v>44.53</v>
      </c>
      <c r="J66" s="5">
        <v>0.56899999999999995</v>
      </c>
      <c r="K66">
        <v>-26</v>
      </c>
      <c r="L66" s="51">
        <v>5.0000000000000001E-3</v>
      </c>
      <c r="M66" s="22">
        <v>17</v>
      </c>
    </row>
    <row r="67" spans="1:13" s="3" customFormat="1" x14ac:dyDescent="0.35">
      <c r="A67" s="11"/>
      <c r="B67" s="49">
        <v>8</v>
      </c>
      <c r="C67" s="40">
        <v>48</v>
      </c>
      <c r="D67" s="42" t="s">
        <v>22</v>
      </c>
      <c r="E67" s="42" t="s">
        <v>10</v>
      </c>
      <c r="F67" s="43">
        <v>160</v>
      </c>
      <c r="G67" s="44">
        <v>-7</v>
      </c>
      <c r="H67" s="43">
        <v>1978</v>
      </c>
      <c r="I67" s="45">
        <v>46.21</v>
      </c>
      <c r="J67" s="45">
        <v>0.55600000000000005</v>
      </c>
      <c r="K67" s="44">
        <v>45</v>
      </c>
      <c r="L67" s="52">
        <v>5.0000000000000001E-3</v>
      </c>
      <c r="M67" s="48">
        <v>-73.5</v>
      </c>
    </row>
    <row r="68" spans="1:13" s="3" customFormat="1" x14ac:dyDescent="0.35">
      <c r="A68" s="11"/>
      <c r="B68" s="15">
        <v>8</v>
      </c>
      <c r="C68" s="24" t="s">
        <v>18</v>
      </c>
      <c r="D68" s="1"/>
      <c r="E68" s="1"/>
      <c r="F68" s="27">
        <f>AVERAGE(F62:F67)</f>
        <v>185.5</v>
      </c>
      <c r="G68" s="28">
        <f t="shared" ref="G68" si="50">AVERAGE(G62:G67)</f>
        <v>-13.166666666666666</v>
      </c>
      <c r="H68" s="27">
        <f t="shared" ref="H68" si="51">AVERAGE(H62:H67)</f>
        <v>1955.3333333333333</v>
      </c>
      <c r="I68" s="29">
        <f t="shared" ref="I68" si="52">AVERAGE(I62:I67)</f>
        <v>45.863333333333337</v>
      </c>
      <c r="J68" s="29">
        <f t="shared" ref="J68" si="53">AVERAGE(J62:J67)</f>
        <v>0.59233333333333338</v>
      </c>
      <c r="K68" s="28">
        <f t="shared" ref="K68" si="54">AVERAGE(K62:K67)</f>
        <v>16.333333333333332</v>
      </c>
      <c r="L68" s="30">
        <f t="shared" ref="L68" si="55">AVERAGE(L62:L67)</f>
        <v>4.6666666666666671E-3</v>
      </c>
      <c r="M68" s="31">
        <f t="shared" ref="M68" si="56">AVERAGE(M62:M67)</f>
        <v>-4.5333333333333359</v>
      </c>
    </row>
    <row r="69" spans="1:13" s="3" customFormat="1" ht="15" thickBot="1" x14ac:dyDescent="0.4">
      <c r="A69" s="11"/>
      <c r="B69" s="16">
        <v>8</v>
      </c>
      <c r="C69" s="25" t="s">
        <v>19</v>
      </c>
      <c r="D69" s="23"/>
      <c r="E69" s="23"/>
      <c r="F69" s="32">
        <f>_xlfn.STDEV.S(F62:F67)</f>
        <v>21.021417649625821</v>
      </c>
      <c r="G69" s="33">
        <f t="shared" ref="G69:M69" si="57">_xlfn.STDEV.S(G62:G67)</f>
        <v>18.776758683720328</v>
      </c>
      <c r="H69" s="32">
        <f t="shared" si="57"/>
        <v>46.491576297934515</v>
      </c>
      <c r="I69" s="34">
        <f t="shared" si="57"/>
        <v>0.84696320266388558</v>
      </c>
      <c r="J69" s="34">
        <f t="shared" si="57"/>
        <v>0.20010763770197926</v>
      </c>
      <c r="K69" s="33">
        <f t="shared" si="57"/>
        <v>35.909144610623443</v>
      </c>
      <c r="L69" s="35">
        <f t="shared" si="57"/>
        <v>1.0327955589886446E-3</v>
      </c>
      <c r="M69" s="36">
        <f t="shared" si="57"/>
        <v>81.759957599467171</v>
      </c>
    </row>
    <row r="70" spans="1:13" s="3" customFormat="1" ht="15" thickTop="1" x14ac:dyDescent="0.35">
      <c r="A70" s="11"/>
      <c r="B70" s="15">
        <v>9</v>
      </c>
      <c r="C70" s="1">
        <v>49</v>
      </c>
      <c r="D70" s="1" t="s">
        <v>23</v>
      </c>
      <c r="E70" s="1" t="s">
        <v>10</v>
      </c>
      <c r="F70" s="26">
        <v>206</v>
      </c>
      <c r="G70">
        <v>-67</v>
      </c>
      <c r="H70" s="26">
        <v>-1824</v>
      </c>
      <c r="I70" s="5">
        <v>53.86</v>
      </c>
      <c r="J70" s="5">
        <v>0.84</v>
      </c>
      <c r="K70">
        <v>-90</v>
      </c>
      <c r="L70" s="51">
        <v>3.0000000000000001E-3</v>
      </c>
      <c r="M70" s="22">
        <v>23.4</v>
      </c>
    </row>
    <row r="71" spans="1:13" s="3" customFormat="1" x14ac:dyDescent="0.35">
      <c r="A71" s="11"/>
      <c r="B71" s="15">
        <v>9</v>
      </c>
      <c r="C71" s="1">
        <v>50</v>
      </c>
      <c r="D71" s="1" t="s">
        <v>23</v>
      </c>
      <c r="E71" s="1" t="s">
        <v>10</v>
      </c>
      <c r="F71" s="26">
        <v>240</v>
      </c>
      <c r="G71">
        <v>-57</v>
      </c>
      <c r="H71" s="26">
        <v>-1879</v>
      </c>
      <c r="I71" s="5">
        <v>52.62</v>
      </c>
      <c r="J71" s="5">
        <v>0.96</v>
      </c>
      <c r="K71">
        <v>-66</v>
      </c>
      <c r="L71" s="51">
        <v>5.0000000000000001E-3</v>
      </c>
      <c r="M71" s="22">
        <v>188.6</v>
      </c>
    </row>
    <row r="72" spans="1:13" s="3" customFormat="1" x14ac:dyDescent="0.35">
      <c r="A72" s="11"/>
      <c r="B72" s="15">
        <v>9</v>
      </c>
      <c r="C72" s="1">
        <v>51</v>
      </c>
      <c r="D72" s="1" t="s">
        <v>23</v>
      </c>
      <c r="E72" s="1" t="s">
        <v>10</v>
      </c>
      <c r="F72" s="26">
        <v>271</v>
      </c>
      <c r="G72">
        <v>-60</v>
      </c>
      <c r="H72" s="26">
        <v>-1854</v>
      </c>
      <c r="I72" s="5">
        <v>53.12</v>
      </c>
      <c r="J72" s="5">
        <v>1.1890000000000001</v>
      </c>
      <c r="K72">
        <v>-70</v>
      </c>
      <c r="L72" s="51">
        <v>8.9999999999999993E-3</v>
      </c>
      <c r="M72" s="22">
        <v>147.9</v>
      </c>
    </row>
    <row r="73" spans="1:13" s="3" customFormat="1" x14ac:dyDescent="0.35">
      <c r="A73" s="11"/>
      <c r="B73" s="15">
        <v>9</v>
      </c>
      <c r="C73" s="1">
        <v>52</v>
      </c>
      <c r="D73" s="1" t="s">
        <v>23</v>
      </c>
      <c r="E73" s="1" t="s">
        <v>10</v>
      </c>
      <c r="F73" s="26">
        <v>241</v>
      </c>
      <c r="G73">
        <v>-55</v>
      </c>
      <c r="H73" s="26">
        <v>-1877</v>
      </c>
      <c r="I73" s="5">
        <v>52.46</v>
      </c>
      <c r="J73" s="5">
        <v>0.97299999999999998</v>
      </c>
      <c r="K73">
        <v>-64</v>
      </c>
      <c r="L73" s="51">
        <v>1.0999999999999999E-2</v>
      </c>
      <c r="M73" s="22">
        <v>182.5</v>
      </c>
    </row>
    <row r="74" spans="1:13" s="3" customFormat="1" x14ac:dyDescent="0.35">
      <c r="A74" s="11"/>
      <c r="B74" s="15">
        <v>9</v>
      </c>
      <c r="C74" s="1">
        <v>53</v>
      </c>
      <c r="D74" s="1" t="s">
        <v>23</v>
      </c>
      <c r="E74" s="1" t="s">
        <v>10</v>
      </c>
      <c r="F74" s="26">
        <v>184</v>
      </c>
      <c r="G74">
        <v>-44</v>
      </c>
      <c r="H74" s="26">
        <v>-1888</v>
      </c>
      <c r="I74" s="5">
        <v>51.68</v>
      </c>
      <c r="J74" s="5">
        <v>0.57699999999999996</v>
      </c>
      <c r="K74">
        <v>-47</v>
      </c>
      <c r="L74" s="51">
        <v>8.0000000000000002E-3</v>
      </c>
      <c r="M74" s="22">
        <v>173</v>
      </c>
    </row>
    <row r="75" spans="1:13" s="3" customFormat="1" x14ac:dyDescent="0.35">
      <c r="A75" s="11"/>
      <c r="B75" s="49">
        <v>9</v>
      </c>
      <c r="C75" s="40">
        <v>54</v>
      </c>
      <c r="D75" s="42" t="s">
        <v>23</v>
      </c>
      <c r="E75" s="42" t="s">
        <v>10</v>
      </c>
      <c r="F75" s="43">
        <v>243</v>
      </c>
      <c r="G75" s="44">
        <v>-58</v>
      </c>
      <c r="H75" s="43">
        <v>-1899</v>
      </c>
      <c r="I75" s="45">
        <v>52.34</v>
      </c>
      <c r="J75" s="45">
        <v>0.998</v>
      </c>
      <c r="K75" s="44">
        <v>-68</v>
      </c>
      <c r="L75" s="52">
        <v>8.0000000000000002E-3</v>
      </c>
      <c r="M75" s="48">
        <v>181.3</v>
      </c>
    </row>
    <row r="76" spans="1:13" s="3" customFormat="1" x14ac:dyDescent="0.35">
      <c r="A76" s="11"/>
      <c r="B76" s="15">
        <v>9</v>
      </c>
      <c r="C76" s="24" t="s">
        <v>18</v>
      </c>
      <c r="D76" s="1"/>
      <c r="E76" s="1"/>
      <c r="F76" s="27">
        <f>AVERAGE(F70:F75)</f>
        <v>230.83333333333334</v>
      </c>
      <c r="G76" s="28">
        <f t="shared" ref="G76" si="58">AVERAGE(G70:G75)</f>
        <v>-56.833333333333336</v>
      </c>
      <c r="H76" s="27">
        <f t="shared" ref="H76" si="59">AVERAGE(H70:H75)</f>
        <v>-1870.1666666666667</v>
      </c>
      <c r="I76" s="29">
        <f t="shared" ref="I76" si="60">AVERAGE(I70:I75)</f>
        <v>52.680000000000007</v>
      </c>
      <c r="J76" s="29">
        <f t="shared" ref="J76" si="61">AVERAGE(J70:J75)</f>
        <v>0.92283333333333328</v>
      </c>
      <c r="K76" s="28">
        <f t="shared" ref="K76" si="62">AVERAGE(K70:K75)</f>
        <v>-67.5</v>
      </c>
      <c r="L76" s="30">
        <f t="shared" ref="L76" si="63">AVERAGE(L70:L75)</f>
        <v>7.3333333333333341E-3</v>
      </c>
      <c r="M76" s="31">
        <f t="shared" ref="M76" si="64">AVERAGE(M70:M75)</f>
        <v>149.45000000000002</v>
      </c>
    </row>
    <row r="77" spans="1:13" s="3" customFormat="1" ht="15" thickBot="1" x14ac:dyDescent="0.4">
      <c r="A77" s="11"/>
      <c r="B77" s="16">
        <v>9</v>
      </c>
      <c r="C77" s="25" t="s">
        <v>19</v>
      </c>
      <c r="D77" s="23"/>
      <c r="E77" s="23"/>
      <c r="F77" s="32">
        <f>_xlfn.STDEV.S(F70:F75)</f>
        <v>30.850715820976713</v>
      </c>
      <c r="G77" s="33">
        <f t="shared" ref="G77:M77" si="65">_xlfn.STDEV.S(G70:G75)</f>
        <v>7.5210814825174195</v>
      </c>
      <c r="H77" s="32">
        <f t="shared" si="65"/>
        <v>27.080743465914423</v>
      </c>
      <c r="I77" s="34">
        <f t="shared" si="65"/>
        <v>0.74210511384843525</v>
      </c>
      <c r="J77" s="34">
        <f t="shared" si="65"/>
        <v>0.20339854145658612</v>
      </c>
      <c r="K77" s="33">
        <f t="shared" si="65"/>
        <v>13.765899897936205</v>
      </c>
      <c r="L77" s="35">
        <f t="shared" si="65"/>
        <v>2.8751811537130393E-3</v>
      </c>
      <c r="M77" s="36">
        <f t="shared" si="65"/>
        <v>63.379894288330846</v>
      </c>
    </row>
    <row r="78" spans="1:13" s="3" customFormat="1" ht="15" thickTop="1" x14ac:dyDescent="0.35">
      <c r="A78" s="11"/>
      <c r="B78" s="15">
        <v>10</v>
      </c>
      <c r="C78" s="1">
        <v>55</v>
      </c>
      <c r="D78" s="1" t="s">
        <v>26</v>
      </c>
      <c r="E78" s="1" t="s">
        <v>10</v>
      </c>
      <c r="F78" s="26">
        <v>186</v>
      </c>
      <c r="G78">
        <v>11</v>
      </c>
      <c r="H78" s="26">
        <v>2817</v>
      </c>
      <c r="I78" s="5">
        <v>34.700000000000003</v>
      </c>
      <c r="J78" s="5">
        <v>1.1299999999999999</v>
      </c>
      <c r="K78">
        <v>50</v>
      </c>
      <c r="L78" s="51">
        <v>5.0000000000000001E-3</v>
      </c>
      <c r="M78" s="22">
        <v>241.5</v>
      </c>
    </row>
    <row r="79" spans="1:13" s="3" customFormat="1" x14ac:dyDescent="0.35">
      <c r="A79" s="11"/>
      <c r="B79" s="15">
        <v>10</v>
      </c>
      <c r="C79" s="1">
        <v>56</v>
      </c>
      <c r="D79" s="1" t="s">
        <v>26</v>
      </c>
      <c r="E79" s="1" t="s">
        <v>10</v>
      </c>
      <c r="F79" s="26">
        <v>128</v>
      </c>
      <c r="G79">
        <v>1</v>
      </c>
      <c r="H79" s="26">
        <v>2900</v>
      </c>
      <c r="I79" s="5">
        <v>33.42</v>
      </c>
      <c r="J79" s="5">
        <v>0.72699999999999998</v>
      </c>
      <c r="K79">
        <v>64</v>
      </c>
      <c r="L79" s="51">
        <v>8.9999999999999993E-3</v>
      </c>
      <c r="M79" s="22">
        <v>24.3</v>
      </c>
    </row>
    <row r="80" spans="1:13" s="3" customFormat="1" x14ac:dyDescent="0.35">
      <c r="A80" s="11"/>
      <c r="B80" s="15">
        <v>10</v>
      </c>
      <c r="C80" s="1">
        <v>57</v>
      </c>
      <c r="D80" s="1" t="s">
        <v>26</v>
      </c>
      <c r="E80" s="1" t="s">
        <v>10</v>
      </c>
      <c r="F80" s="26">
        <v>125</v>
      </c>
      <c r="G80">
        <v>-24</v>
      </c>
      <c r="H80" s="26">
        <v>2918</v>
      </c>
      <c r="I80" s="5">
        <v>32.450000000000003</v>
      </c>
      <c r="J80" s="5">
        <v>0.36499999999999999</v>
      </c>
      <c r="K80">
        <v>62</v>
      </c>
      <c r="L80" s="51">
        <v>2E-3</v>
      </c>
      <c r="M80" s="22">
        <v>132.30000000000001</v>
      </c>
    </row>
    <row r="81" spans="1:13" s="3" customFormat="1" x14ac:dyDescent="0.35">
      <c r="A81" s="11"/>
      <c r="B81" s="15">
        <v>10</v>
      </c>
      <c r="C81" s="1">
        <v>58</v>
      </c>
      <c r="D81" s="1" t="s">
        <v>26</v>
      </c>
      <c r="E81" s="1" t="s">
        <v>10</v>
      </c>
      <c r="F81" s="26">
        <v>129</v>
      </c>
      <c r="G81">
        <v>-30</v>
      </c>
      <c r="H81" s="26">
        <v>2922</v>
      </c>
      <c r="I81" s="5">
        <v>32.200000000000003</v>
      </c>
      <c r="J81" s="5">
        <v>0.247</v>
      </c>
      <c r="K81">
        <v>62</v>
      </c>
      <c r="L81" s="51">
        <v>2E-3</v>
      </c>
      <c r="M81" s="22">
        <v>195.3</v>
      </c>
    </row>
    <row r="82" spans="1:13" s="3" customFormat="1" x14ac:dyDescent="0.35">
      <c r="A82" s="11"/>
      <c r="B82" s="15">
        <v>10</v>
      </c>
      <c r="C82" s="1">
        <v>59</v>
      </c>
      <c r="D82" s="1" t="s">
        <v>26</v>
      </c>
      <c r="E82" s="1" t="s">
        <v>10</v>
      </c>
      <c r="F82" s="26">
        <v>121</v>
      </c>
      <c r="G82">
        <v>-25</v>
      </c>
      <c r="H82" s="26">
        <v>2934</v>
      </c>
      <c r="I82" s="5">
        <v>32.06</v>
      </c>
      <c r="J82" s="5">
        <v>0.32500000000000001</v>
      </c>
      <c r="K82">
        <v>64</v>
      </c>
      <c r="L82" s="51">
        <v>2E-3</v>
      </c>
      <c r="M82" s="22">
        <v>238.7</v>
      </c>
    </row>
    <row r="83" spans="1:13" s="3" customFormat="1" x14ac:dyDescent="0.35">
      <c r="A83" s="11"/>
      <c r="B83" s="49">
        <v>10</v>
      </c>
      <c r="C83" s="40">
        <v>60</v>
      </c>
      <c r="D83" s="42" t="s">
        <v>26</v>
      </c>
      <c r="E83" s="42" t="s">
        <v>10</v>
      </c>
      <c r="F83" s="43">
        <v>117</v>
      </c>
      <c r="G83" s="44">
        <v>-19</v>
      </c>
      <c r="H83" s="43">
        <v>2936</v>
      </c>
      <c r="I83" s="45">
        <v>32.130000000000003</v>
      </c>
      <c r="J83" s="45">
        <v>0.45700000000000002</v>
      </c>
      <c r="K83" s="44">
        <v>70</v>
      </c>
      <c r="L83" s="52">
        <v>2E-3</v>
      </c>
      <c r="M83" s="48">
        <v>258.2</v>
      </c>
    </row>
    <row r="84" spans="1:13" s="3" customFormat="1" x14ac:dyDescent="0.35">
      <c r="A84" s="11"/>
      <c r="B84" s="15">
        <v>10</v>
      </c>
      <c r="C84" s="24" t="s">
        <v>18</v>
      </c>
      <c r="D84" s="1"/>
      <c r="E84" s="1"/>
      <c r="F84" s="27">
        <f>AVERAGE(F78:F83)</f>
        <v>134.33333333333334</v>
      </c>
      <c r="G84" s="28">
        <f t="shared" ref="G84" si="66">AVERAGE(G78:G83)</f>
        <v>-14.333333333333334</v>
      </c>
      <c r="H84" s="27">
        <f t="shared" ref="H84" si="67">AVERAGE(H78:H83)</f>
        <v>2904.5</v>
      </c>
      <c r="I84" s="29">
        <f t="shared" ref="I84" si="68">AVERAGE(I78:I83)</f>
        <v>32.826666666666668</v>
      </c>
      <c r="J84" s="29">
        <f t="shared" ref="J84" si="69">AVERAGE(J78:J83)</f>
        <v>0.54183333333333328</v>
      </c>
      <c r="K84" s="28">
        <f t="shared" ref="K84" si="70">AVERAGE(K78:K83)</f>
        <v>62</v>
      </c>
      <c r="L84" s="30">
        <f t="shared" ref="L84" si="71">AVERAGE(L78:L83)</f>
        <v>3.6666666666666675E-3</v>
      </c>
      <c r="M84" s="31">
        <f t="shared" ref="M84" si="72">AVERAGE(M78:M83)</f>
        <v>181.7166666666667</v>
      </c>
    </row>
    <row r="85" spans="1:13" s="3" customFormat="1" ht="15" thickBot="1" x14ac:dyDescent="0.4">
      <c r="A85" s="11"/>
      <c r="B85" s="16">
        <v>10</v>
      </c>
      <c r="C85" s="25" t="s">
        <v>19</v>
      </c>
      <c r="D85" s="23"/>
      <c r="E85" s="23"/>
      <c r="F85" s="32">
        <f>_xlfn.STDEV.S(F78:F83)</f>
        <v>25.703436864875982</v>
      </c>
      <c r="G85" s="33">
        <f t="shared" ref="G85:M85" si="73">_xlfn.STDEV.S(G78:G83)</f>
        <v>16.439789130845526</v>
      </c>
      <c r="H85" s="32">
        <f t="shared" si="73"/>
        <v>44.782809201746154</v>
      </c>
      <c r="I85" s="34">
        <f t="shared" si="73"/>
        <v>1.0458616862026577</v>
      </c>
      <c r="J85" s="34">
        <f t="shared" si="73"/>
        <v>0.33245656357886322</v>
      </c>
      <c r="K85" s="33">
        <f t="shared" si="73"/>
        <v>6.5726706900619938</v>
      </c>
      <c r="L85" s="35">
        <f t="shared" si="73"/>
        <v>2.8751811537130415E-3</v>
      </c>
      <c r="M85" s="36">
        <f t="shared" si="73"/>
        <v>89.529177739252432</v>
      </c>
    </row>
    <row r="86" spans="1:13" s="3" customFormat="1" ht="15" thickTop="1" x14ac:dyDescent="0.35">
      <c r="A86" s="11"/>
      <c r="B86" s="15">
        <v>11</v>
      </c>
      <c r="C86" s="1">
        <v>61</v>
      </c>
      <c r="D86" s="1" t="s">
        <v>27</v>
      </c>
      <c r="E86" s="1" t="s">
        <v>10</v>
      </c>
      <c r="F86" s="26">
        <v>232</v>
      </c>
      <c r="G86">
        <v>259</v>
      </c>
      <c r="H86" s="26">
        <v>-2799</v>
      </c>
      <c r="I86" s="5">
        <v>32.479999999999997</v>
      </c>
      <c r="J86" s="5">
        <v>1.345</v>
      </c>
      <c r="K86">
        <v>-107</v>
      </c>
      <c r="L86" s="51">
        <v>8.0000000000000002E-3</v>
      </c>
      <c r="M86" s="22">
        <v>50.4</v>
      </c>
    </row>
    <row r="87" spans="1:13" s="3" customFormat="1" x14ac:dyDescent="0.35">
      <c r="A87" s="11"/>
      <c r="B87" s="15">
        <v>11</v>
      </c>
      <c r="C87" s="1">
        <v>62</v>
      </c>
      <c r="D87" s="1" t="s">
        <v>27</v>
      </c>
      <c r="E87" s="1" t="s">
        <v>10</v>
      </c>
      <c r="F87" s="26">
        <v>493</v>
      </c>
      <c r="G87">
        <v>142</v>
      </c>
      <c r="H87" s="26">
        <v>-2488</v>
      </c>
      <c r="I87" s="5">
        <v>34.96</v>
      </c>
      <c r="J87" s="5">
        <v>1.0389999999999999</v>
      </c>
      <c r="K87">
        <v>42</v>
      </c>
      <c r="L87" s="51">
        <v>3.0000000000000001E-3</v>
      </c>
      <c r="M87" s="22">
        <v>105.3</v>
      </c>
    </row>
    <row r="88" spans="1:13" s="3" customFormat="1" x14ac:dyDescent="0.35">
      <c r="A88" s="11"/>
      <c r="B88" s="15">
        <v>11</v>
      </c>
      <c r="C88" s="1">
        <v>63</v>
      </c>
      <c r="D88" s="1" t="s">
        <v>27</v>
      </c>
      <c r="E88" s="1" t="s">
        <v>10</v>
      </c>
      <c r="F88" s="26">
        <v>473</v>
      </c>
      <c r="G88">
        <v>143</v>
      </c>
      <c r="H88" s="26">
        <v>-2497</v>
      </c>
      <c r="I88" s="5">
        <v>34.56</v>
      </c>
      <c r="J88" s="5">
        <v>1.016</v>
      </c>
      <c r="K88">
        <v>39</v>
      </c>
      <c r="L88" s="51">
        <v>4.0000000000000001E-3</v>
      </c>
      <c r="M88" s="22">
        <v>83.1</v>
      </c>
    </row>
    <row r="89" spans="1:13" s="3" customFormat="1" x14ac:dyDescent="0.35">
      <c r="A89" s="11"/>
      <c r="B89" s="15">
        <v>11</v>
      </c>
      <c r="C89" s="1">
        <v>64</v>
      </c>
      <c r="D89" s="1" t="s">
        <v>27</v>
      </c>
      <c r="E89" s="1" t="s">
        <v>10</v>
      </c>
      <c r="F89" s="26">
        <v>163</v>
      </c>
      <c r="G89">
        <v>288</v>
      </c>
      <c r="H89" s="26">
        <v>-2891</v>
      </c>
      <c r="I89" s="5">
        <v>33.86</v>
      </c>
      <c r="J89" s="5">
        <v>0.80800000000000005</v>
      </c>
      <c r="K89">
        <v>-73</v>
      </c>
      <c r="L89" s="51">
        <v>4.0000000000000001E-3</v>
      </c>
      <c r="M89" s="22">
        <v>95.1</v>
      </c>
    </row>
    <row r="90" spans="1:13" s="3" customFormat="1" x14ac:dyDescent="0.35">
      <c r="A90" s="11"/>
      <c r="B90" s="15">
        <v>11</v>
      </c>
      <c r="C90" s="1">
        <v>65</v>
      </c>
      <c r="D90" s="1" t="s">
        <v>27</v>
      </c>
      <c r="E90" s="1" t="s">
        <v>10</v>
      </c>
      <c r="F90" s="26">
        <v>494</v>
      </c>
      <c r="G90">
        <v>143</v>
      </c>
      <c r="H90" s="26">
        <v>-2468</v>
      </c>
      <c r="I90" s="5">
        <v>35.020000000000003</v>
      </c>
      <c r="J90" s="5">
        <v>0.99299999999999999</v>
      </c>
      <c r="K90">
        <v>41</v>
      </c>
      <c r="L90" s="51">
        <v>5.0000000000000001E-3</v>
      </c>
      <c r="M90" s="22">
        <v>57.5</v>
      </c>
    </row>
    <row r="91" spans="1:13" s="3" customFormat="1" x14ac:dyDescent="0.35">
      <c r="A91" s="11"/>
      <c r="B91" s="49">
        <v>11</v>
      </c>
      <c r="C91" s="40">
        <v>66</v>
      </c>
      <c r="D91" s="42" t="s">
        <v>27</v>
      </c>
      <c r="E91" s="42" t="s">
        <v>10</v>
      </c>
      <c r="F91" s="43">
        <v>154</v>
      </c>
      <c r="G91" s="44">
        <v>291</v>
      </c>
      <c r="H91" s="43">
        <v>-2868</v>
      </c>
      <c r="I91" s="45">
        <v>34.83</v>
      </c>
      <c r="J91" s="45">
        <v>0.67400000000000004</v>
      </c>
      <c r="K91" s="44">
        <v>-76</v>
      </c>
      <c r="L91" s="52">
        <v>5.0000000000000001E-3</v>
      </c>
      <c r="M91" s="48">
        <v>111.3</v>
      </c>
    </row>
    <row r="92" spans="1:13" s="3" customFormat="1" x14ac:dyDescent="0.35">
      <c r="A92" s="11"/>
      <c r="B92" s="15">
        <v>11</v>
      </c>
      <c r="C92" s="24" t="s">
        <v>18</v>
      </c>
      <c r="D92" s="1"/>
      <c r="E92" s="1"/>
      <c r="F92" s="27">
        <f>AVERAGE(F86:F91)</f>
        <v>334.83333333333331</v>
      </c>
      <c r="G92" s="28">
        <f t="shared" ref="G92" si="74">AVERAGE(G86:G91)</f>
        <v>211</v>
      </c>
      <c r="H92" s="27">
        <f t="shared" ref="H92" si="75">AVERAGE(H86:H91)</f>
        <v>-2668.5</v>
      </c>
      <c r="I92" s="29">
        <f t="shared" ref="I92" si="76">AVERAGE(I86:I91)</f>
        <v>34.285000000000004</v>
      </c>
      <c r="J92" s="29">
        <f t="shared" ref="J92" si="77">AVERAGE(J86:J91)</f>
        <v>0.97916666666666685</v>
      </c>
      <c r="K92" s="28">
        <f t="shared" ref="K92" si="78">AVERAGE(K86:K91)</f>
        <v>-22.333333333333332</v>
      </c>
      <c r="L92" s="30">
        <f t="shared" ref="L92" si="79">AVERAGE(L86:L91)</f>
        <v>4.8333333333333336E-3</v>
      </c>
      <c r="M92" s="31">
        <f t="shared" ref="M92" si="80">AVERAGE(M86:M91)</f>
        <v>83.783333333333331</v>
      </c>
    </row>
    <row r="93" spans="1:13" s="3" customFormat="1" ht="15" thickBot="1" x14ac:dyDescent="0.4">
      <c r="A93" s="11"/>
      <c r="B93" s="16">
        <v>11</v>
      </c>
      <c r="C93" s="25" t="s">
        <v>19</v>
      </c>
      <c r="D93" s="23"/>
      <c r="E93" s="23"/>
      <c r="F93" s="32">
        <f>_xlfn.STDEV.S(F86:F91)</f>
        <v>168.66702898511812</v>
      </c>
      <c r="G93" s="33">
        <f t="shared" ref="G93:M93" si="81">_xlfn.STDEV.S(G86:G91)</f>
        <v>75.686194249678053</v>
      </c>
      <c r="H93" s="32">
        <f t="shared" si="81"/>
        <v>204.2202242678232</v>
      </c>
      <c r="I93" s="34">
        <f t="shared" si="81"/>
        <v>0.980525369381131</v>
      </c>
      <c r="J93" s="34">
        <f t="shared" si="81"/>
        <v>0.2286424428374281</v>
      </c>
      <c r="K93" s="33">
        <f t="shared" si="81"/>
        <v>70.039036734286015</v>
      </c>
      <c r="L93" s="35">
        <f t="shared" si="81"/>
        <v>1.7224014243685086E-3</v>
      </c>
      <c r="M93" s="36">
        <f t="shared" si="81"/>
        <v>25.115446774179976</v>
      </c>
    </row>
    <row r="94" spans="1:13" s="3" customFormat="1" ht="15" thickTop="1" x14ac:dyDescent="0.35">
      <c r="A94" s="11"/>
      <c r="B94" s="15">
        <v>12</v>
      </c>
      <c r="C94" s="1">
        <v>67</v>
      </c>
      <c r="D94" s="1" t="s">
        <v>28</v>
      </c>
      <c r="E94" s="1" t="s">
        <v>29</v>
      </c>
      <c r="F94" s="26">
        <v>239</v>
      </c>
      <c r="G94">
        <v>-142</v>
      </c>
      <c r="H94" s="26">
        <v>-20</v>
      </c>
      <c r="I94" s="5">
        <v>50.43</v>
      </c>
      <c r="J94" s="5">
        <v>0.57199999999999995</v>
      </c>
      <c r="K94">
        <v>-65</v>
      </c>
      <c r="L94" s="51">
        <v>2.8000000000000001E-2</v>
      </c>
      <c r="M94" s="22">
        <v>179.5</v>
      </c>
    </row>
    <row r="95" spans="1:13" x14ac:dyDescent="0.35">
      <c r="B95" s="15">
        <v>12</v>
      </c>
      <c r="C95" s="1">
        <v>68</v>
      </c>
      <c r="D95" s="1" t="s">
        <v>28</v>
      </c>
      <c r="E95" s="1" t="s">
        <v>29</v>
      </c>
      <c r="F95" s="26">
        <v>226</v>
      </c>
      <c r="G95">
        <v>-145</v>
      </c>
      <c r="H95" s="26">
        <v>35</v>
      </c>
      <c r="I95" s="5">
        <v>50.66</v>
      </c>
      <c r="J95" s="5">
        <v>0.46899999999999997</v>
      </c>
      <c r="K95">
        <v>-55</v>
      </c>
      <c r="L95" s="51">
        <v>2.9000000000000001E-2</v>
      </c>
      <c r="M95" s="22">
        <v>173.7</v>
      </c>
    </row>
    <row r="96" spans="1:13" x14ac:dyDescent="0.35">
      <c r="B96" s="15">
        <v>12</v>
      </c>
      <c r="C96" s="1">
        <v>69</v>
      </c>
      <c r="D96" s="1" t="s">
        <v>28</v>
      </c>
      <c r="E96" s="1" t="s">
        <v>29</v>
      </c>
      <c r="F96" s="26">
        <v>286</v>
      </c>
      <c r="G96">
        <v>-146</v>
      </c>
      <c r="H96" s="26">
        <v>15</v>
      </c>
      <c r="I96" s="5">
        <v>49.62</v>
      </c>
      <c r="J96" s="5">
        <v>0.69599999999999995</v>
      </c>
      <c r="K96">
        <v>-64</v>
      </c>
      <c r="L96" s="51">
        <v>3.4000000000000002E-2</v>
      </c>
      <c r="M96" s="22">
        <v>183.7</v>
      </c>
    </row>
    <row r="97" spans="2:13" x14ac:dyDescent="0.35">
      <c r="B97" s="15">
        <v>12</v>
      </c>
      <c r="C97" s="1">
        <v>70</v>
      </c>
      <c r="D97" s="1" t="s">
        <v>28</v>
      </c>
      <c r="E97" s="1" t="s">
        <v>29</v>
      </c>
      <c r="F97" s="26">
        <v>241</v>
      </c>
      <c r="G97">
        <v>-143</v>
      </c>
      <c r="H97" s="26">
        <v>8</v>
      </c>
      <c r="I97" s="5">
        <v>50.23</v>
      </c>
      <c r="J97" s="5">
        <v>0.64300000000000002</v>
      </c>
      <c r="K97">
        <v>-49</v>
      </c>
      <c r="L97" s="51">
        <v>2.8000000000000001E-2</v>
      </c>
      <c r="M97" s="22">
        <v>175.9</v>
      </c>
    </row>
    <row r="98" spans="2:13" x14ac:dyDescent="0.35">
      <c r="B98" s="15">
        <v>12</v>
      </c>
      <c r="C98" s="1">
        <v>71</v>
      </c>
      <c r="D98" s="1" t="s">
        <v>28</v>
      </c>
      <c r="E98" s="1" t="s">
        <v>29</v>
      </c>
      <c r="F98" s="26">
        <v>244</v>
      </c>
      <c r="G98">
        <v>-148</v>
      </c>
      <c r="H98" s="26">
        <v>-7</v>
      </c>
      <c r="I98" s="5">
        <v>50.42</v>
      </c>
      <c r="J98" s="5">
        <v>0.49399999999999999</v>
      </c>
      <c r="K98">
        <v>-57</v>
      </c>
      <c r="L98" s="51">
        <v>3.3000000000000002E-2</v>
      </c>
      <c r="M98" s="22">
        <v>175.9</v>
      </c>
    </row>
    <row r="99" spans="2:13" x14ac:dyDescent="0.35">
      <c r="B99" s="49">
        <v>12</v>
      </c>
      <c r="C99" s="40">
        <v>72</v>
      </c>
      <c r="D99" s="42" t="s">
        <v>28</v>
      </c>
      <c r="E99" s="42" t="s">
        <v>29</v>
      </c>
      <c r="F99" s="43">
        <v>222</v>
      </c>
      <c r="G99" s="44">
        <v>-147</v>
      </c>
      <c r="H99" s="43">
        <v>89</v>
      </c>
      <c r="I99" s="45">
        <v>50.55</v>
      </c>
      <c r="J99" s="45">
        <v>0.45300000000000001</v>
      </c>
      <c r="K99" s="44">
        <v>-49</v>
      </c>
      <c r="L99" s="52">
        <v>2.5000000000000001E-2</v>
      </c>
      <c r="M99" s="48">
        <v>166.2</v>
      </c>
    </row>
    <row r="100" spans="2:13" x14ac:dyDescent="0.35">
      <c r="B100" s="15">
        <v>12</v>
      </c>
      <c r="C100" s="24" t="s">
        <v>18</v>
      </c>
      <c r="D100" s="1"/>
      <c r="E100" s="1"/>
      <c r="F100" s="27">
        <f>AVERAGE(F94:F99)</f>
        <v>243</v>
      </c>
      <c r="G100" s="28">
        <f t="shared" ref="G100" si="82">AVERAGE(G94:G99)</f>
        <v>-145.16666666666666</v>
      </c>
      <c r="H100" s="27">
        <f t="shared" ref="H100" si="83">AVERAGE(H94:H99)</f>
        <v>20</v>
      </c>
      <c r="I100" s="29">
        <f t="shared" ref="I100" si="84">AVERAGE(I94:I99)</f>
        <v>50.318333333333335</v>
      </c>
      <c r="J100" s="29">
        <f t="shared" ref="J100" si="85">AVERAGE(J94:J99)</f>
        <v>0.55449999999999988</v>
      </c>
      <c r="K100" s="28">
        <f t="shared" ref="K100" si="86">AVERAGE(K94:K99)</f>
        <v>-56.5</v>
      </c>
      <c r="L100" s="30">
        <f t="shared" ref="L100" si="87">AVERAGE(L94:L99)</f>
        <v>2.9499999999999998E-2</v>
      </c>
      <c r="M100" s="31">
        <f t="shared" ref="M100" si="88">AVERAGE(M94:M99)</f>
        <v>175.81666666666663</v>
      </c>
    </row>
    <row r="101" spans="2:13" ht="15" thickBot="1" x14ac:dyDescent="0.4">
      <c r="B101" s="16">
        <v>12</v>
      </c>
      <c r="C101" s="25" t="s">
        <v>19</v>
      </c>
      <c r="D101" s="23"/>
      <c r="E101" s="23"/>
      <c r="F101" s="32">
        <f>_xlfn.STDEV.S(F94:F99)</f>
        <v>22.803508501982758</v>
      </c>
      <c r="G101" s="33">
        <f t="shared" ref="G101:M101" si="89">_xlfn.STDEV.S(G94:G99)</f>
        <v>2.3166067138525408</v>
      </c>
      <c r="H101" s="32">
        <f t="shared" si="89"/>
        <v>38.688499583209477</v>
      </c>
      <c r="I101" s="34">
        <f t="shared" si="89"/>
        <v>0.37112890842221763</v>
      </c>
      <c r="J101" s="34">
        <f t="shared" si="89"/>
        <v>9.94318862337433E-2</v>
      </c>
      <c r="K101" s="33">
        <f t="shared" si="89"/>
        <v>6.9785385289471611</v>
      </c>
      <c r="L101" s="35">
        <f t="shared" si="89"/>
        <v>3.3911649915626344E-3</v>
      </c>
      <c r="M101" s="36">
        <f t="shared" si="89"/>
        <v>5.8768755871352836</v>
      </c>
    </row>
    <row r="102" spans="2:13" ht="15" thickTop="1" x14ac:dyDescent="0.35">
      <c r="B102" s="15">
        <v>13</v>
      </c>
      <c r="C102" s="1">
        <v>73</v>
      </c>
      <c r="D102" s="1" t="s">
        <v>28</v>
      </c>
      <c r="E102" s="1" t="s">
        <v>30</v>
      </c>
      <c r="F102" s="26">
        <v>469</v>
      </c>
      <c r="G102">
        <v>73</v>
      </c>
      <c r="H102" s="26">
        <v>73</v>
      </c>
      <c r="I102" s="5">
        <v>49.8</v>
      </c>
      <c r="J102" s="5">
        <v>0.35399999999999998</v>
      </c>
      <c r="K102">
        <v>20</v>
      </c>
      <c r="L102" s="51">
        <v>4.2000000000000003E-2</v>
      </c>
      <c r="M102" s="22">
        <v>99.7</v>
      </c>
    </row>
    <row r="103" spans="2:13" x14ac:dyDescent="0.35">
      <c r="B103" s="15">
        <v>13</v>
      </c>
      <c r="C103" s="1">
        <v>74</v>
      </c>
      <c r="D103" s="1" t="s">
        <v>28</v>
      </c>
      <c r="E103" s="1" t="s">
        <v>30</v>
      </c>
      <c r="F103" s="26">
        <v>344</v>
      </c>
      <c r="G103">
        <v>66</v>
      </c>
      <c r="H103" s="26">
        <v>67</v>
      </c>
      <c r="I103" s="5">
        <v>50.58</v>
      </c>
      <c r="J103" s="5">
        <v>0.81599999999999995</v>
      </c>
      <c r="K103">
        <v>-67</v>
      </c>
      <c r="L103" s="51">
        <v>3.7999999999999999E-2</v>
      </c>
      <c r="M103" s="22">
        <v>105.1</v>
      </c>
    </row>
    <row r="104" spans="2:13" x14ac:dyDescent="0.35">
      <c r="B104" s="15">
        <v>13</v>
      </c>
      <c r="C104" s="1">
        <v>75</v>
      </c>
      <c r="D104" s="1" t="s">
        <v>28</v>
      </c>
      <c r="E104" s="1" t="s">
        <v>30</v>
      </c>
      <c r="F104" s="26">
        <v>414</v>
      </c>
      <c r="G104">
        <v>64</v>
      </c>
      <c r="H104" s="26">
        <v>61</v>
      </c>
      <c r="I104" s="5">
        <v>50.07</v>
      </c>
      <c r="J104" s="5">
        <v>0.85</v>
      </c>
      <c r="K104">
        <v>-45</v>
      </c>
      <c r="L104" s="51">
        <v>3.5999999999999997E-2</v>
      </c>
      <c r="M104" s="22">
        <v>83.1</v>
      </c>
    </row>
    <row r="105" spans="2:13" x14ac:dyDescent="0.35">
      <c r="B105" s="15">
        <v>13</v>
      </c>
      <c r="C105" s="1">
        <v>76</v>
      </c>
      <c r="D105" s="1" t="s">
        <v>28</v>
      </c>
      <c r="E105" s="1" t="s">
        <v>30</v>
      </c>
      <c r="F105" s="26">
        <v>483</v>
      </c>
      <c r="G105">
        <v>68</v>
      </c>
      <c r="H105" s="26">
        <v>49</v>
      </c>
      <c r="I105" s="5">
        <v>49.86</v>
      </c>
      <c r="J105" s="5">
        <v>0.68899999999999995</v>
      </c>
      <c r="K105">
        <v>17</v>
      </c>
      <c r="L105" s="51">
        <v>4.3999999999999997E-2</v>
      </c>
      <c r="M105" s="22">
        <v>85.1</v>
      </c>
    </row>
    <row r="106" spans="2:13" x14ac:dyDescent="0.35">
      <c r="B106" s="15">
        <v>13</v>
      </c>
      <c r="C106" s="1">
        <v>77</v>
      </c>
      <c r="D106" s="1" t="s">
        <v>28</v>
      </c>
      <c r="E106" s="1" t="s">
        <v>30</v>
      </c>
      <c r="F106" s="26">
        <v>478</v>
      </c>
      <c r="G106">
        <v>72</v>
      </c>
      <c r="H106" s="26">
        <v>49</v>
      </c>
      <c r="I106" s="5">
        <v>49.44</v>
      </c>
      <c r="J106" s="5">
        <v>0.35099999999999998</v>
      </c>
      <c r="K106">
        <v>10</v>
      </c>
      <c r="L106" s="51">
        <v>4.3999999999999997E-2</v>
      </c>
      <c r="M106" s="22">
        <v>99.3</v>
      </c>
    </row>
    <row r="107" spans="2:13" x14ac:dyDescent="0.35">
      <c r="B107" s="49">
        <v>13</v>
      </c>
      <c r="C107" s="40">
        <v>78</v>
      </c>
      <c r="D107" s="42" t="s">
        <v>28</v>
      </c>
      <c r="E107" s="42" t="s">
        <v>30</v>
      </c>
      <c r="F107" s="43">
        <v>403</v>
      </c>
      <c r="G107" s="44">
        <v>65</v>
      </c>
      <c r="H107" s="43">
        <v>49</v>
      </c>
      <c r="I107" s="45">
        <v>51</v>
      </c>
      <c r="J107" s="45">
        <v>0.49299999999999999</v>
      </c>
      <c r="K107" s="44">
        <v>5</v>
      </c>
      <c r="L107" s="52">
        <v>3.7999999999999999E-2</v>
      </c>
      <c r="M107" s="48">
        <v>90.1</v>
      </c>
    </row>
    <row r="108" spans="2:13" x14ac:dyDescent="0.35">
      <c r="B108" s="15">
        <v>13</v>
      </c>
      <c r="C108" s="24" t="s">
        <v>18</v>
      </c>
      <c r="D108" s="1"/>
      <c r="E108" s="1"/>
      <c r="F108" s="27">
        <f>AVERAGE(F102:F107)</f>
        <v>431.83333333333331</v>
      </c>
      <c r="G108" s="28">
        <f t="shared" ref="G108" si="90">AVERAGE(G102:G107)</f>
        <v>68</v>
      </c>
      <c r="H108" s="27">
        <f t="shared" ref="H108" si="91">AVERAGE(H102:H107)</f>
        <v>58</v>
      </c>
      <c r="I108" s="29">
        <f t="shared" ref="I108" si="92">AVERAGE(I102:I107)</f>
        <v>50.125</v>
      </c>
      <c r="J108" s="29">
        <f t="shared" ref="J108" si="93">AVERAGE(J102:J107)</f>
        <v>0.59216666666666662</v>
      </c>
      <c r="K108" s="28">
        <f t="shared" ref="K108" si="94">AVERAGE(K102:K107)</f>
        <v>-10</v>
      </c>
      <c r="L108" s="30">
        <f t="shared" ref="L108" si="95">AVERAGE(L102:L107)</f>
        <v>4.0333333333333325E-2</v>
      </c>
      <c r="M108" s="31">
        <f t="shared" ref="M108" si="96">AVERAGE(M102:M107)</f>
        <v>93.733333333333334</v>
      </c>
    </row>
    <row r="109" spans="2:13" ht="15" thickBot="1" x14ac:dyDescent="0.4">
      <c r="B109" s="16">
        <v>13</v>
      </c>
      <c r="C109" s="25" t="s">
        <v>19</v>
      </c>
      <c r="D109" s="23"/>
      <c r="E109" s="23"/>
      <c r="F109" s="32">
        <f>_xlfn.STDEV.S(F102:F107)</f>
        <v>54.76282193848899</v>
      </c>
      <c r="G109" s="33">
        <f t="shared" ref="G109:M109" si="97">_xlfn.STDEV.S(G102:G107)</f>
        <v>3.7416573867739413</v>
      </c>
      <c r="H109" s="32">
        <f t="shared" si="97"/>
        <v>10.564090116995406</v>
      </c>
      <c r="I109" s="34">
        <f t="shared" si="97"/>
        <v>0.5693417251528301</v>
      </c>
      <c r="J109" s="34">
        <f t="shared" si="97"/>
        <v>0.22390838900466997</v>
      </c>
      <c r="K109" s="33">
        <f t="shared" si="97"/>
        <v>36.682420857953197</v>
      </c>
      <c r="L109" s="35">
        <f t="shared" si="97"/>
        <v>3.4448028487370171E-3</v>
      </c>
      <c r="M109" s="36">
        <f t="shared" si="97"/>
        <v>8.9061027765609513</v>
      </c>
    </row>
    <row r="110" spans="2:13" ht="15" thickTop="1" x14ac:dyDescent="0.35">
      <c r="B110" s="15">
        <v>14</v>
      </c>
      <c r="C110" s="1">
        <v>79</v>
      </c>
      <c r="D110" s="1" t="s">
        <v>31</v>
      </c>
      <c r="E110" s="1" t="s">
        <v>29</v>
      </c>
      <c r="F110" s="26">
        <v>1438</v>
      </c>
      <c r="G110">
        <v>-178</v>
      </c>
      <c r="H110" s="26">
        <v>26</v>
      </c>
      <c r="I110" s="5">
        <v>29.71</v>
      </c>
      <c r="J110" s="5">
        <v>0.752</v>
      </c>
      <c r="K110">
        <v>-89</v>
      </c>
      <c r="L110" s="51">
        <v>0.107</v>
      </c>
      <c r="M110" s="22">
        <v>178</v>
      </c>
    </row>
    <row r="111" spans="2:13" x14ac:dyDescent="0.35">
      <c r="B111" s="15">
        <v>14</v>
      </c>
      <c r="C111" s="1">
        <v>80</v>
      </c>
      <c r="D111" s="1" t="s">
        <v>31</v>
      </c>
      <c r="E111" s="1" t="s">
        <v>29</v>
      </c>
      <c r="F111" s="26">
        <v>1365</v>
      </c>
      <c r="G111">
        <v>-179</v>
      </c>
      <c r="H111" s="26">
        <v>28</v>
      </c>
      <c r="I111" s="5">
        <v>31.15</v>
      </c>
      <c r="J111" s="5">
        <v>0.66</v>
      </c>
      <c r="K111">
        <v>-85</v>
      </c>
      <c r="L111" s="51">
        <v>0.11</v>
      </c>
      <c r="M111" s="22">
        <v>178.7</v>
      </c>
    </row>
    <row r="112" spans="2:13" x14ac:dyDescent="0.35">
      <c r="B112" s="15">
        <v>14</v>
      </c>
      <c r="C112" s="1">
        <v>81</v>
      </c>
      <c r="D112" s="1" t="s">
        <v>31</v>
      </c>
      <c r="E112" s="1" t="s">
        <v>29</v>
      </c>
      <c r="F112" s="26">
        <v>1430</v>
      </c>
      <c r="G112">
        <v>-177</v>
      </c>
      <c r="H112" s="26">
        <v>20</v>
      </c>
      <c r="I112" s="5">
        <v>30</v>
      </c>
      <c r="J112" s="5">
        <v>0.97299999999999998</v>
      </c>
      <c r="K112">
        <v>-93</v>
      </c>
      <c r="L112" s="51">
        <v>0.105</v>
      </c>
      <c r="M112" s="22">
        <v>176.6</v>
      </c>
    </row>
    <row r="113" spans="2:13" x14ac:dyDescent="0.35">
      <c r="B113" s="15">
        <v>14</v>
      </c>
      <c r="C113" s="1">
        <v>82</v>
      </c>
      <c r="D113" s="1" t="s">
        <v>31</v>
      </c>
      <c r="E113" s="1" t="s">
        <v>29</v>
      </c>
      <c r="F113" s="26">
        <v>1391</v>
      </c>
      <c r="G113">
        <v>-176</v>
      </c>
      <c r="H113" s="26">
        <v>22</v>
      </c>
      <c r="I113" s="5">
        <v>30.53</v>
      </c>
      <c r="J113" s="5">
        <v>1.1819999999999999</v>
      </c>
      <c r="K113">
        <v>-90</v>
      </c>
      <c r="L113" s="51">
        <v>0.1</v>
      </c>
      <c r="M113" s="22">
        <v>174.5</v>
      </c>
    </row>
    <row r="114" spans="2:13" x14ac:dyDescent="0.35">
      <c r="B114" s="15">
        <v>14</v>
      </c>
      <c r="C114" s="1">
        <v>83</v>
      </c>
      <c r="D114" s="1" t="s">
        <v>31</v>
      </c>
      <c r="E114" s="1" t="s">
        <v>29</v>
      </c>
      <c r="F114" s="26">
        <v>1433</v>
      </c>
      <c r="G114">
        <v>-178</v>
      </c>
      <c r="H114" s="26">
        <v>17</v>
      </c>
      <c r="I114" s="5">
        <v>30.19</v>
      </c>
      <c r="J114" s="5">
        <v>0.77700000000000002</v>
      </c>
      <c r="K114">
        <v>-93</v>
      </c>
      <c r="L114" s="51">
        <v>0.107</v>
      </c>
      <c r="M114" s="22">
        <v>177.5</v>
      </c>
    </row>
    <row r="115" spans="2:13" x14ac:dyDescent="0.35">
      <c r="B115" s="49">
        <v>14</v>
      </c>
      <c r="C115" s="40">
        <v>84</v>
      </c>
      <c r="D115" s="42" t="s">
        <v>31</v>
      </c>
      <c r="E115" s="42" t="s">
        <v>29</v>
      </c>
      <c r="F115" s="43">
        <v>1401</v>
      </c>
      <c r="G115" s="44">
        <v>-178</v>
      </c>
      <c r="H115" s="43">
        <v>23</v>
      </c>
      <c r="I115" s="45">
        <v>30.59</v>
      </c>
      <c r="J115" s="45">
        <v>0.78600000000000003</v>
      </c>
      <c r="K115" s="44">
        <v>-89</v>
      </c>
      <c r="L115" s="52">
        <v>0.105</v>
      </c>
      <c r="M115" s="48">
        <v>177</v>
      </c>
    </row>
    <row r="116" spans="2:13" x14ac:dyDescent="0.35">
      <c r="B116" s="15">
        <v>14</v>
      </c>
      <c r="C116" s="24" t="s">
        <v>18</v>
      </c>
      <c r="D116" s="1"/>
      <c r="E116" s="1"/>
      <c r="F116" s="27">
        <f>AVERAGE(F110:F115)</f>
        <v>1409.6666666666667</v>
      </c>
      <c r="G116" s="28">
        <f t="shared" ref="G116" si="98">AVERAGE(G110:G115)</f>
        <v>-177.66666666666666</v>
      </c>
      <c r="H116" s="27">
        <f t="shared" ref="H116" si="99">AVERAGE(H110:H115)</f>
        <v>22.666666666666668</v>
      </c>
      <c r="I116" s="29">
        <f t="shared" ref="I116" si="100">AVERAGE(I110:I115)</f>
        <v>30.361666666666668</v>
      </c>
      <c r="J116" s="29">
        <f t="shared" ref="J116" si="101">AVERAGE(J110:J115)</f>
        <v>0.85499999999999987</v>
      </c>
      <c r="K116" s="28">
        <f t="shared" ref="K116" si="102">AVERAGE(K110:K115)</f>
        <v>-89.833333333333329</v>
      </c>
      <c r="L116" s="30">
        <f t="shared" ref="L116" si="103">AVERAGE(L110:L115)</f>
        <v>0.10566666666666667</v>
      </c>
      <c r="M116" s="31">
        <f t="shared" ref="M116" si="104">AVERAGE(M110:M115)</f>
        <v>177.04999999999998</v>
      </c>
    </row>
    <row r="117" spans="2:13" ht="15" thickBot="1" x14ac:dyDescent="0.4">
      <c r="B117" s="16">
        <v>14</v>
      </c>
      <c r="C117" s="25" t="s">
        <v>19</v>
      </c>
      <c r="D117" s="23"/>
      <c r="E117" s="23"/>
      <c r="F117" s="32">
        <f>_xlfn.STDEV.S(F110:F115)</f>
        <v>28.911358782780628</v>
      </c>
      <c r="G117" s="33">
        <f t="shared" ref="G117:M117" si="105">_xlfn.STDEV.S(G110:G115)</f>
        <v>1.0327955589886446</v>
      </c>
      <c r="H117" s="32">
        <f t="shared" si="105"/>
        <v>3.9832984656772452</v>
      </c>
      <c r="I117" s="34">
        <f t="shared" si="105"/>
        <v>0.50732303975540671</v>
      </c>
      <c r="J117" s="34">
        <f t="shared" si="105"/>
        <v>0.18991155836336118</v>
      </c>
      <c r="K117" s="33">
        <f t="shared" si="105"/>
        <v>2.9944392908634274</v>
      </c>
      <c r="L117" s="35">
        <f t="shared" si="105"/>
        <v>3.3266599866332378E-3</v>
      </c>
      <c r="M117" s="36">
        <f t="shared" si="105"/>
        <v>1.4515508947329381</v>
      </c>
    </row>
    <row r="118" spans="2:13" ht="15" thickTop="1" x14ac:dyDescent="0.35">
      <c r="B118" s="15">
        <v>15</v>
      </c>
      <c r="C118" s="1">
        <v>85</v>
      </c>
      <c r="D118" s="1" t="s">
        <v>31</v>
      </c>
      <c r="E118" s="1" t="s">
        <v>30</v>
      </c>
      <c r="F118" s="26">
        <v>1709</v>
      </c>
      <c r="G118">
        <v>87</v>
      </c>
      <c r="H118" s="26">
        <v>9</v>
      </c>
      <c r="I118" s="5">
        <v>30.25</v>
      </c>
      <c r="J118" s="5">
        <v>0.32200000000000001</v>
      </c>
      <c r="K118">
        <v>32</v>
      </c>
      <c r="L118" s="51">
        <v>0.11700000000000001</v>
      </c>
      <c r="M118" s="22">
        <v>94.8</v>
      </c>
    </row>
    <row r="119" spans="2:13" x14ac:dyDescent="0.35">
      <c r="B119" s="15">
        <v>15</v>
      </c>
      <c r="C119" s="1">
        <v>86</v>
      </c>
      <c r="D119" s="1" t="s">
        <v>31</v>
      </c>
      <c r="E119" s="1" t="s">
        <v>30</v>
      </c>
      <c r="F119" s="26">
        <v>1670</v>
      </c>
      <c r="G119">
        <v>86</v>
      </c>
      <c r="H119" s="26">
        <v>16</v>
      </c>
      <c r="I119" s="5">
        <v>30.13</v>
      </c>
      <c r="J119" s="5">
        <v>0.27600000000000002</v>
      </c>
      <c r="K119">
        <v>8</v>
      </c>
      <c r="L119" s="51">
        <v>0.12</v>
      </c>
      <c r="M119" s="22">
        <v>94.6</v>
      </c>
    </row>
    <row r="120" spans="2:13" x14ac:dyDescent="0.35">
      <c r="B120" s="15">
        <v>15</v>
      </c>
      <c r="C120" s="1">
        <v>87</v>
      </c>
      <c r="D120" s="1" t="s">
        <v>31</v>
      </c>
      <c r="E120" s="1" t="s">
        <v>30</v>
      </c>
      <c r="F120" s="26">
        <v>1717</v>
      </c>
      <c r="G120">
        <v>87</v>
      </c>
      <c r="H120" s="26">
        <v>6</v>
      </c>
      <c r="I120" s="5">
        <v>29.47</v>
      </c>
      <c r="J120" s="5">
        <v>0.28100000000000003</v>
      </c>
      <c r="K120">
        <v>13</v>
      </c>
      <c r="L120" s="51">
        <v>0.121</v>
      </c>
      <c r="M120" s="22">
        <v>96.5</v>
      </c>
    </row>
    <row r="121" spans="2:13" x14ac:dyDescent="0.35">
      <c r="B121" s="15">
        <v>15</v>
      </c>
      <c r="C121" s="1">
        <v>88</v>
      </c>
      <c r="D121" s="1" t="s">
        <v>31</v>
      </c>
      <c r="E121" s="1" t="s">
        <v>30</v>
      </c>
      <c r="F121" s="26">
        <v>1604</v>
      </c>
      <c r="G121">
        <v>86</v>
      </c>
      <c r="H121" s="26">
        <v>5</v>
      </c>
      <c r="I121" s="5">
        <v>30.85</v>
      </c>
      <c r="J121" s="5">
        <v>0.30099999999999999</v>
      </c>
      <c r="K121">
        <v>-23</v>
      </c>
      <c r="L121" s="51">
        <v>0.11899999999999999</v>
      </c>
      <c r="M121" s="22">
        <v>92.4</v>
      </c>
    </row>
    <row r="122" spans="2:13" x14ac:dyDescent="0.35">
      <c r="B122" s="15">
        <v>15</v>
      </c>
      <c r="C122" s="1">
        <v>89</v>
      </c>
      <c r="D122" s="1" t="s">
        <v>31</v>
      </c>
      <c r="E122" s="1" t="s">
        <v>30</v>
      </c>
      <c r="F122" s="26">
        <v>1582</v>
      </c>
      <c r="G122">
        <v>86</v>
      </c>
      <c r="H122" s="26">
        <v>12</v>
      </c>
      <c r="I122" s="5">
        <v>30.7</v>
      </c>
      <c r="J122" s="5">
        <v>0.45</v>
      </c>
      <c r="K122">
        <v>-60</v>
      </c>
      <c r="L122" s="51">
        <v>0.12</v>
      </c>
      <c r="M122" s="22">
        <v>87.7</v>
      </c>
    </row>
    <row r="123" spans="2:13" x14ac:dyDescent="0.35">
      <c r="B123" s="49">
        <v>15</v>
      </c>
      <c r="C123" s="40">
        <v>90</v>
      </c>
      <c r="D123" s="42" t="s">
        <v>31</v>
      </c>
      <c r="E123" s="42" t="s">
        <v>30</v>
      </c>
      <c r="F123" s="43">
        <v>1637</v>
      </c>
      <c r="G123" s="44">
        <v>86</v>
      </c>
      <c r="H123" s="43">
        <v>8</v>
      </c>
      <c r="I123" s="45">
        <v>30.01</v>
      </c>
      <c r="J123" s="45">
        <v>0.40500000000000003</v>
      </c>
      <c r="K123" s="44">
        <v>-46</v>
      </c>
      <c r="L123" s="52">
        <v>0.124</v>
      </c>
      <c r="M123" s="48">
        <v>88</v>
      </c>
    </row>
    <row r="124" spans="2:13" x14ac:dyDescent="0.35">
      <c r="B124" s="15">
        <v>15</v>
      </c>
      <c r="C124" s="24" t="s">
        <v>18</v>
      </c>
      <c r="D124" s="1"/>
      <c r="E124" s="1"/>
      <c r="F124" s="27">
        <f>AVERAGE(F118:F123)</f>
        <v>1653.1666666666667</v>
      </c>
      <c r="G124" s="28">
        <f t="shared" ref="G124" si="106">AVERAGE(G118:G123)</f>
        <v>86.333333333333329</v>
      </c>
      <c r="H124" s="27">
        <f t="shared" ref="H124" si="107">AVERAGE(H118:H123)</f>
        <v>9.3333333333333339</v>
      </c>
      <c r="I124" s="29">
        <f t="shared" ref="I124" si="108">AVERAGE(I118:I123)</f>
        <v>30.234999999999996</v>
      </c>
      <c r="J124" s="29">
        <f t="shared" ref="J124" si="109">AVERAGE(J118:J123)</f>
        <v>0.33916666666666667</v>
      </c>
      <c r="K124" s="28">
        <f t="shared" ref="K124" si="110">AVERAGE(K118:K123)</f>
        <v>-12.666666666666666</v>
      </c>
      <c r="L124" s="30">
        <f t="shared" ref="L124" si="111">AVERAGE(L118:L123)</f>
        <v>0.12016666666666666</v>
      </c>
      <c r="M124" s="31">
        <f t="shared" ref="M124" si="112">AVERAGE(M118:M123)</f>
        <v>92.333333333333329</v>
      </c>
    </row>
    <row r="125" spans="2:13" ht="15" thickBot="1" x14ac:dyDescent="0.4">
      <c r="B125" s="16">
        <v>15</v>
      </c>
      <c r="C125" s="25" t="s">
        <v>19</v>
      </c>
      <c r="D125" s="23"/>
      <c r="E125" s="23"/>
      <c r="F125" s="32">
        <f>_xlfn.STDEV.S(F118:F123)</f>
        <v>55.170342274329478</v>
      </c>
      <c r="G125" s="33">
        <f t="shared" ref="G125:M125" si="113">_xlfn.STDEV.S(G118:G123)</f>
        <v>0.51639777949432231</v>
      </c>
      <c r="H125" s="32">
        <f t="shared" si="113"/>
        <v>4.0824829046386313</v>
      </c>
      <c r="I125" s="34">
        <f t="shared" si="113"/>
        <v>0.49830713420540196</v>
      </c>
      <c r="J125" s="34">
        <f t="shared" si="113"/>
        <v>7.1753513270547783E-2</v>
      </c>
      <c r="K125" s="33">
        <f t="shared" si="113"/>
        <v>36.164439255526503</v>
      </c>
      <c r="L125" s="35">
        <f t="shared" si="113"/>
        <v>2.3166067138525388E-3</v>
      </c>
      <c r="M125" s="36">
        <f t="shared" si="113"/>
        <v>3.7103458958251658</v>
      </c>
    </row>
    <row r="126" spans="2:13" ht="15" thickTop="1" x14ac:dyDescent="0.35">
      <c r="B126" s="15">
        <v>16</v>
      </c>
      <c r="C126" s="1">
        <v>91</v>
      </c>
      <c r="D126" s="1" t="s">
        <v>32</v>
      </c>
      <c r="E126" s="1" t="s">
        <v>29</v>
      </c>
      <c r="F126" s="26">
        <v>2685</v>
      </c>
      <c r="G126">
        <v>178</v>
      </c>
      <c r="H126" s="26">
        <v>-7</v>
      </c>
      <c r="I126" s="5">
        <v>10.78</v>
      </c>
      <c r="J126" s="5">
        <v>0.77900000000000003</v>
      </c>
      <c r="K126">
        <v>205</v>
      </c>
      <c r="L126" s="51">
        <v>0.20599999999999999</v>
      </c>
      <c r="M126" s="22">
        <v>180.5</v>
      </c>
    </row>
    <row r="127" spans="2:13" x14ac:dyDescent="0.35">
      <c r="B127" s="15">
        <v>16</v>
      </c>
      <c r="C127" s="1">
        <v>92</v>
      </c>
      <c r="D127" s="1" t="s">
        <v>32</v>
      </c>
      <c r="E127" s="1" t="s">
        <v>29</v>
      </c>
      <c r="F127" s="26">
        <v>2609</v>
      </c>
      <c r="G127">
        <v>179</v>
      </c>
      <c r="H127" s="26">
        <v>-15</v>
      </c>
      <c r="I127" s="5">
        <v>11.38</v>
      </c>
      <c r="J127" s="5">
        <v>0.82399999999999995</v>
      </c>
      <c r="K127">
        <v>229</v>
      </c>
      <c r="L127" s="51">
        <v>0.193</v>
      </c>
      <c r="M127" s="22">
        <v>180.3</v>
      </c>
    </row>
    <row r="128" spans="2:13" x14ac:dyDescent="0.35">
      <c r="B128" s="15">
        <v>16</v>
      </c>
      <c r="C128" s="1">
        <v>93</v>
      </c>
      <c r="D128" s="1" t="s">
        <v>32</v>
      </c>
      <c r="E128" s="1" t="s">
        <v>29</v>
      </c>
      <c r="F128" s="26">
        <v>2630</v>
      </c>
      <c r="G128">
        <v>179</v>
      </c>
      <c r="H128" s="26">
        <v>-14</v>
      </c>
      <c r="I128" s="5">
        <v>11.5</v>
      </c>
      <c r="J128" s="5">
        <v>0.89900000000000002</v>
      </c>
      <c r="K128">
        <v>219</v>
      </c>
      <c r="L128" s="51">
        <v>0.20200000000000001</v>
      </c>
      <c r="M128" s="22">
        <v>180.8</v>
      </c>
    </row>
    <row r="129" spans="2:13" x14ac:dyDescent="0.35">
      <c r="B129" s="15">
        <v>16</v>
      </c>
      <c r="C129" s="1">
        <v>94</v>
      </c>
      <c r="D129" s="1" t="s">
        <v>32</v>
      </c>
      <c r="E129" s="1" t="s">
        <v>29</v>
      </c>
      <c r="F129" s="26">
        <v>2690</v>
      </c>
      <c r="G129">
        <v>178</v>
      </c>
      <c r="H129" s="26">
        <v>-18</v>
      </c>
      <c r="I129" s="5">
        <v>10.89</v>
      </c>
      <c r="J129" s="5">
        <v>0.80300000000000005</v>
      </c>
      <c r="K129">
        <v>194</v>
      </c>
      <c r="L129" s="51">
        <v>0.20499999999999999</v>
      </c>
      <c r="M129" s="22">
        <v>180.4</v>
      </c>
    </row>
    <row r="130" spans="2:13" x14ac:dyDescent="0.35">
      <c r="B130" s="15">
        <v>16</v>
      </c>
      <c r="C130" s="1">
        <v>95</v>
      </c>
      <c r="D130" s="1" t="s">
        <v>32</v>
      </c>
      <c r="E130" s="1" t="s">
        <v>29</v>
      </c>
      <c r="F130" s="26">
        <v>2680</v>
      </c>
      <c r="G130">
        <v>177</v>
      </c>
      <c r="H130" s="26">
        <v>-20</v>
      </c>
      <c r="I130" s="5">
        <v>10.95</v>
      </c>
      <c r="J130" s="5">
        <v>0.65500000000000003</v>
      </c>
      <c r="K130">
        <v>161</v>
      </c>
      <c r="L130" s="51">
        <v>0.20300000000000001</v>
      </c>
      <c r="M130" s="22">
        <v>178.6</v>
      </c>
    </row>
    <row r="131" spans="2:13" x14ac:dyDescent="0.35">
      <c r="B131" s="49">
        <v>16</v>
      </c>
      <c r="C131" s="40">
        <v>96</v>
      </c>
      <c r="D131" s="42" t="s">
        <v>32</v>
      </c>
      <c r="E131" s="42" t="s">
        <v>29</v>
      </c>
      <c r="F131" s="43">
        <v>2722</v>
      </c>
      <c r="G131" s="44">
        <v>176</v>
      </c>
      <c r="H131" s="43">
        <v>-23</v>
      </c>
      <c r="I131" s="45">
        <v>10.32</v>
      </c>
      <c r="J131" s="45">
        <v>0.747</v>
      </c>
      <c r="K131" s="44">
        <v>142</v>
      </c>
      <c r="L131" s="52">
        <v>0.20799999999999999</v>
      </c>
      <c r="M131" s="48">
        <v>179.2</v>
      </c>
    </row>
    <row r="132" spans="2:13" x14ac:dyDescent="0.35">
      <c r="B132" s="15">
        <v>16</v>
      </c>
      <c r="C132" s="24" t="s">
        <v>18</v>
      </c>
      <c r="D132" s="1"/>
      <c r="E132" s="1"/>
      <c r="F132" s="27">
        <f>AVERAGE(F126:F131)</f>
        <v>2669.3333333333335</v>
      </c>
      <c r="G132" s="28">
        <f t="shared" ref="G132" si="114">AVERAGE(G126:G131)</f>
        <v>177.83333333333334</v>
      </c>
      <c r="H132" s="27">
        <f t="shared" ref="H132" si="115">AVERAGE(H126:H131)</f>
        <v>-16.166666666666668</v>
      </c>
      <c r="I132" s="29">
        <f t="shared" ref="I132" si="116">AVERAGE(I126:I131)</f>
        <v>10.969999999999999</v>
      </c>
      <c r="J132" s="29">
        <f t="shared" ref="J132" si="117">AVERAGE(J126:J131)</f>
        <v>0.78449999999999998</v>
      </c>
      <c r="K132" s="28">
        <f t="shared" ref="K132" si="118">AVERAGE(K126:K131)</f>
        <v>191.66666666666666</v>
      </c>
      <c r="L132" s="30">
        <f t="shared" ref="L132" si="119">AVERAGE(L126:L131)</f>
        <v>0.20283333333333331</v>
      </c>
      <c r="M132" s="31">
        <f t="shared" ref="M132" si="120">AVERAGE(M126:M131)</f>
        <v>179.96666666666667</v>
      </c>
    </row>
    <row r="133" spans="2:13" ht="15" thickBot="1" x14ac:dyDescent="0.4">
      <c r="B133" s="16">
        <v>16</v>
      </c>
      <c r="C133" s="25" t="s">
        <v>19</v>
      </c>
      <c r="D133" s="23"/>
      <c r="E133" s="23"/>
      <c r="F133" s="32">
        <f>_xlfn.STDEV.S(F126:F131)</f>
        <v>41.826626288366441</v>
      </c>
      <c r="G133" s="33">
        <f t="shared" ref="G133:M133" si="121">_xlfn.STDEV.S(G126:G131)</f>
        <v>1.1690451944500122</v>
      </c>
      <c r="H133" s="32">
        <f t="shared" si="121"/>
        <v>5.5647701360134052</v>
      </c>
      <c r="I133" s="34">
        <f t="shared" si="121"/>
        <v>0.4276447123489312</v>
      </c>
      <c r="J133" s="34">
        <f t="shared" si="121"/>
        <v>8.1510122070820132E-2</v>
      </c>
      <c r="K133" s="33">
        <f t="shared" si="121"/>
        <v>33.85656017179933</v>
      </c>
      <c r="L133" s="35">
        <f t="shared" si="121"/>
        <v>5.2694085689635609E-3</v>
      </c>
      <c r="M133" s="36">
        <f t="shared" si="121"/>
        <v>0.86409875978772221</v>
      </c>
    </row>
    <row r="134" spans="2:13" ht="15" thickTop="1" x14ac:dyDescent="0.35">
      <c r="B134" s="15">
        <v>17</v>
      </c>
      <c r="C134" s="1">
        <v>97</v>
      </c>
      <c r="D134" s="1" t="s">
        <v>32</v>
      </c>
      <c r="E134" s="1" t="s">
        <v>30</v>
      </c>
      <c r="F134" s="26">
        <v>2728</v>
      </c>
      <c r="G134">
        <v>91</v>
      </c>
      <c r="H134" s="26">
        <v>-43</v>
      </c>
      <c r="I134" s="5">
        <v>11.68</v>
      </c>
      <c r="J134" s="5">
        <v>0.45900000000000002</v>
      </c>
      <c r="K134">
        <v>270</v>
      </c>
      <c r="L134" s="51">
        <v>0.217</v>
      </c>
      <c r="M134" s="22">
        <v>90.4</v>
      </c>
    </row>
    <row r="135" spans="2:13" x14ac:dyDescent="0.35">
      <c r="B135" s="15">
        <v>17</v>
      </c>
      <c r="C135" s="1">
        <v>98</v>
      </c>
      <c r="D135" s="1" t="s">
        <v>32</v>
      </c>
      <c r="E135" s="1" t="s">
        <v>30</v>
      </c>
      <c r="F135" s="26">
        <v>2758</v>
      </c>
      <c r="G135">
        <v>91</v>
      </c>
      <c r="H135" s="26">
        <v>-56</v>
      </c>
      <c r="I135" s="5">
        <v>10.94</v>
      </c>
      <c r="J135" s="5">
        <v>0.49099999999999999</v>
      </c>
      <c r="K135">
        <v>264</v>
      </c>
      <c r="L135" s="51">
        <v>0.221</v>
      </c>
      <c r="M135" s="22">
        <v>90.3</v>
      </c>
    </row>
    <row r="136" spans="2:13" x14ac:dyDescent="0.35">
      <c r="B136" s="15">
        <v>17</v>
      </c>
      <c r="C136" s="1">
        <v>99</v>
      </c>
      <c r="D136" s="1" t="s">
        <v>32</v>
      </c>
      <c r="E136" s="1" t="s">
        <v>30</v>
      </c>
      <c r="F136" s="26">
        <v>2751</v>
      </c>
      <c r="G136">
        <v>89</v>
      </c>
      <c r="H136" s="26">
        <v>-55</v>
      </c>
      <c r="I136" s="5">
        <v>11.38</v>
      </c>
      <c r="J136" s="5">
        <v>0.45</v>
      </c>
      <c r="K136">
        <v>269</v>
      </c>
      <c r="L136" s="51">
        <v>0.221</v>
      </c>
      <c r="M136" s="22">
        <v>88</v>
      </c>
    </row>
    <row r="137" spans="2:13" x14ac:dyDescent="0.35">
      <c r="B137" s="15">
        <v>17</v>
      </c>
      <c r="C137" s="1">
        <v>100</v>
      </c>
      <c r="D137" s="1" t="s">
        <v>32</v>
      </c>
      <c r="E137" s="1" t="s">
        <v>30</v>
      </c>
      <c r="F137" s="26">
        <v>2768</v>
      </c>
      <c r="G137">
        <v>89</v>
      </c>
      <c r="H137" s="26">
        <v>51</v>
      </c>
      <c r="I137" s="5">
        <v>11.36</v>
      </c>
      <c r="J137" s="5">
        <v>0.11700000000000001</v>
      </c>
      <c r="K137">
        <v>202</v>
      </c>
      <c r="L137" s="51">
        <v>0.223</v>
      </c>
      <c r="M137" s="22">
        <v>87.9</v>
      </c>
    </row>
    <row r="138" spans="2:13" x14ac:dyDescent="0.35">
      <c r="B138" s="15">
        <v>17</v>
      </c>
      <c r="C138" s="1">
        <v>101</v>
      </c>
      <c r="D138" s="1" t="s">
        <v>32</v>
      </c>
      <c r="E138" s="1" t="s">
        <v>30</v>
      </c>
      <c r="F138" s="26">
        <v>2696</v>
      </c>
      <c r="G138">
        <v>89</v>
      </c>
      <c r="H138" s="26">
        <v>46</v>
      </c>
      <c r="I138" s="5">
        <v>11.97</v>
      </c>
      <c r="J138" s="5">
        <v>0.33800000000000002</v>
      </c>
      <c r="K138">
        <v>259</v>
      </c>
      <c r="L138" s="51">
        <v>0.219</v>
      </c>
      <c r="M138" s="22">
        <v>89.6</v>
      </c>
    </row>
    <row r="139" spans="2:13" x14ac:dyDescent="0.35">
      <c r="B139" s="49">
        <v>17</v>
      </c>
      <c r="C139" s="40">
        <v>102</v>
      </c>
      <c r="D139" s="42" t="s">
        <v>32</v>
      </c>
      <c r="E139" s="42" t="s">
        <v>30</v>
      </c>
      <c r="F139" s="43">
        <v>2832</v>
      </c>
      <c r="G139" s="44">
        <v>89</v>
      </c>
      <c r="H139" s="43">
        <v>41</v>
      </c>
      <c r="I139" s="45">
        <v>10.85</v>
      </c>
      <c r="J139" s="45">
        <v>0.47</v>
      </c>
      <c r="K139" s="44">
        <v>105</v>
      </c>
      <c r="L139" s="52">
        <v>0.219</v>
      </c>
      <c r="M139" s="48">
        <v>88.7</v>
      </c>
    </row>
    <row r="140" spans="2:13" x14ac:dyDescent="0.35">
      <c r="B140" s="15">
        <v>17</v>
      </c>
      <c r="C140" s="24" t="s">
        <v>18</v>
      </c>
      <c r="D140" s="1"/>
      <c r="E140" s="1"/>
      <c r="F140" s="27">
        <f>AVERAGE(F134:F139)</f>
        <v>2755.5</v>
      </c>
      <c r="G140" s="28">
        <f t="shared" ref="G140" si="122">AVERAGE(G134:G139)</f>
        <v>89.666666666666671</v>
      </c>
      <c r="H140" s="27">
        <f t="shared" ref="H140" si="123">AVERAGE(H134:H139)</f>
        <v>-2.6666666666666665</v>
      </c>
      <c r="I140" s="29">
        <f t="shared" ref="I140" si="124">AVERAGE(I134:I139)</f>
        <v>11.363333333333332</v>
      </c>
      <c r="J140" s="29">
        <f t="shared" ref="J140" si="125">AVERAGE(J134:J139)</f>
        <v>0.38750000000000001</v>
      </c>
      <c r="K140" s="28">
        <f t="shared" ref="K140" si="126">AVERAGE(K134:K139)</f>
        <v>228.16666666666666</v>
      </c>
      <c r="L140" s="30">
        <f t="shared" ref="L140" si="127">AVERAGE(L134:L139)</f>
        <v>0.22</v>
      </c>
      <c r="M140" s="31">
        <f t="shared" ref="M140" si="128">AVERAGE(M134:M139)</f>
        <v>89.15000000000002</v>
      </c>
    </row>
    <row r="141" spans="2:13" ht="15" thickBot="1" x14ac:dyDescent="0.4">
      <c r="B141" s="16">
        <v>17</v>
      </c>
      <c r="C141" s="25" t="s">
        <v>19</v>
      </c>
      <c r="D141" s="23"/>
      <c r="E141" s="23"/>
      <c r="F141" s="32">
        <f>_xlfn.STDEV.S(F134:F139)</f>
        <v>45.456572682066565</v>
      </c>
      <c r="G141" s="33">
        <f t="shared" ref="G141:M141" si="129">_xlfn.STDEV.S(G134:G139)</f>
        <v>1.0327955589886446</v>
      </c>
      <c r="H141" s="32">
        <f t="shared" si="129"/>
        <v>53.600995015640024</v>
      </c>
      <c r="I141" s="34">
        <f t="shared" si="129"/>
        <v>0.42692700390894339</v>
      </c>
      <c r="J141" s="34">
        <f t="shared" si="129"/>
        <v>0.14293879809205057</v>
      </c>
      <c r="K141" s="33">
        <f t="shared" si="129"/>
        <v>65.584805150786735</v>
      </c>
      <c r="L141" s="35">
        <f t="shared" si="129"/>
        <v>2.0976176963403048E-3</v>
      </c>
      <c r="M141" s="36">
        <f t="shared" si="129"/>
        <v>1.1113055385446422</v>
      </c>
    </row>
    <row r="142" spans="2:13" ht="15" thickTop="1" x14ac:dyDescent="0.35">
      <c r="B142" s="15">
        <v>18</v>
      </c>
      <c r="C142" s="1">
        <v>103</v>
      </c>
      <c r="D142" s="1" t="s">
        <v>36</v>
      </c>
      <c r="E142" s="1" t="s">
        <v>33</v>
      </c>
      <c r="F142" s="26">
        <v>1068</v>
      </c>
      <c r="G142">
        <v>-175</v>
      </c>
      <c r="H142" s="26">
        <v>60</v>
      </c>
      <c r="I142" s="5">
        <v>36.6</v>
      </c>
      <c r="J142" s="5">
        <v>0.23499999999999999</v>
      </c>
      <c r="K142">
        <v>-87</v>
      </c>
      <c r="L142" s="51">
        <v>8.7999999999999995E-2</v>
      </c>
      <c r="M142" s="22">
        <v>177.5</v>
      </c>
    </row>
    <row r="143" spans="2:13" x14ac:dyDescent="0.35">
      <c r="B143" s="15">
        <v>18</v>
      </c>
      <c r="C143" s="1">
        <v>104</v>
      </c>
      <c r="D143" s="1" t="s">
        <v>36</v>
      </c>
      <c r="E143" s="1" t="s">
        <v>33</v>
      </c>
      <c r="F143" s="26">
        <v>1119</v>
      </c>
      <c r="G143">
        <v>-174</v>
      </c>
      <c r="H143" s="26">
        <v>55</v>
      </c>
      <c r="I143" s="5">
        <v>35.54</v>
      </c>
      <c r="J143" s="5">
        <v>0.47499999999999998</v>
      </c>
      <c r="K143">
        <v>-85</v>
      </c>
      <c r="L143" s="51">
        <v>8.7999999999999995E-2</v>
      </c>
      <c r="M143" s="22">
        <v>180</v>
      </c>
    </row>
    <row r="144" spans="2:13" x14ac:dyDescent="0.35">
      <c r="B144" s="15">
        <v>18</v>
      </c>
      <c r="C144" s="1">
        <v>105</v>
      </c>
      <c r="D144" s="1" t="s">
        <v>36</v>
      </c>
      <c r="E144" s="1" t="s">
        <v>33</v>
      </c>
      <c r="F144" s="26">
        <v>1098</v>
      </c>
      <c r="G144">
        <v>-174</v>
      </c>
      <c r="H144" s="26">
        <v>57</v>
      </c>
      <c r="I144" s="5">
        <v>35.35</v>
      </c>
      <c r="J144" s="5">
        <v>0.5</v>
      </c>
      <c r="K144">
        <v>-57</v>
      </c>
      <c r="L144" s="51">
        <v>9.2999999999999999E-2</v>
      </c>
      <c r="M144" s="22">
        <v>181.1</v>
      </c>
    </row>
    <row r="145" spans="2:13" x14ac:dyDescent="0.35">
      <c r="B145" s="15">
        <v>18</v>
      </c>
      <c r="C145" s="1">
        <v>106</v>
      </c>
      <c r="D145" s="1" t="s">
        <v>36</v>
      </c>
      <c r="E145" s="1" t="s">
        <v>33</v>
      </c>
      <c r="F145" s="26">
        <v>1101</v>
      </c>
      <c r="G145">
        <v>-178</v>
      </c>
      <c r="H145" s="26">
        <v>61</v>
      </c>
      <c r="I145" s="5">
        <v>35.57</v>
      </c>
      <c r="J145" s="5">
        <v>0.20300000000000001</v>
      </c>
      <c r="K145">
        <v>27</v>
      </c>
      <c r="L145" s="51">
        <v>8.3000000000000004E-2</v>
      </c>
      <c r="M145" s="22">
        <v>178.3</v>
      </c>
    </row>
    <row r="146" spans="2:13" x14ac:dyDescent="0.35">
      <c r="B146" s="15">
        <v>18</v>
      </c>
      <c r="C146" s="1">
        <v>107</v>
      </c>
      <c r="D146" s="1" t="s">
        <v>36</v>
      </c>
      <c r="E146" s="1" t="s">
        <v>33</v>
      </c>
      <c r="F146" s="26">
        <v>1110</v>
      </c>
      <c r="G146">
        <v>-174</v>
      </c>
      <c r="H146" s="26">
        <v>55</v>
      </c>
      <c r="I146" s="5">
        <v>35.200000000000003</v>
      </c>
      <c r="J146" s="5">
        <v>0.495</v>
      </c>
      <c r="K146">
        <v>-71</v>
      </c>
      <c r="L146" s="51">
        <v>8.8999999999999996E-2</v>
      </c>
      <c r="M146" s="22">
        <v>180.1</v>
      </c>
    </row>
    <row r="147" spans="2:13" x14ac:dyDescent="0.35">
      <c r="B147" s="49">
        <v>18</v>
      </c>
      <c r="C147" s="40">
        <v>108</v>
      </c>
      <c r="D147" s="42" t="s">
        <v>36</v>
      </c>
      <c r="E147" s="42" t="s">
        <v>33</v>
      </c>
      <c r="F147" s="43">
        <v>1095</v>
      </c>
      <c r="G147" s="44">
        <v>-176</v>
      </c>
      <c r="H147" s="43">
        <v>57</v>
      </c>
      <c r="I147" s="45">
        <v>35.36</v>
      </c>
      <c r="J147" s="45">
        <v>0.25800000000000001</v>
      </c>
      <c r="K147" s="44">
        <v>-41</v>
      </c>
      <c r="L147" s="52">
        <v>8.6999999999999994E-2</v>
      </c>
      <c r="M147" s="48">
        <v>179.9</v>
      </c>
    </row>
    <row r="148" spans="2:13" x14ac:dyDescent="0.35">
      <c r="B148" s="15">
        <v>18</v>
      </c>
      <c r="C148" s="24" t="s">
        <v>18</v>
      </c>
      <c r="D148" s="1"/>
      <c r="E148" s="1"/>
      <c r="F148" s="27">
        <f>AVERAGE(F142:F147)</f>
        <v>1098.5</v>
      </c>
      <c r="G148" s="28">
        <f t="shared" ref="G148" si="130">AVERAGE(G142:G147)</f>
        <v>-175.16666666666666</v>
      </c>
      <c r="H148" s="27">
        <f t="shared" ref="H148" si="131">AVERAGE(H142:H147)</f>
        <v>57.5</v>
      </c>
      <c r="I148" s="29">
        <f t="shared" ref="I148" si="132">AVERAGE(I142:I147)</f>
        <v>35.603333333333332</v>
      </c>
      <c r="J148" s="29">
        <f t="shared" ref="J148" si="133">AVERAGE(J142:J147)</f>
        <v>0.36099999999999999</v>
      </c>
      <c r="K148" s="28">
        <f t="shared" ref="K148" si="134">AVERAGE(K142:K147)</f>
        <v>-52.333333333333336</v>
      </c>
      <c r="L148" s="30">
        <f t="shared" ref="L148" si="135">AVERAGE(L142:L147)</f>
        <v>8.8000000000000009E-2</v>
      </c>
      <c r="M148" s="31">
        <f t="shared" ref="M148" si="136">AVERAGE(M142:M147)</f>
        <v>179.48333333333335</v>
      </c>
    </row>
    <row r="149" spans="2:13" ht="15" thickBot="1" x14ac:dyDescent="0.4">
      <c r="B149" s="16">
        <v>18</v>
      </c>
      <c r="C149" s="25" t="s">
        <v>19</v>
      </c>
      <c r="D149" s="23"/>
      <c r="E149" s="23"/>
      <c r="F149" s="32">
        <f>_xlfn.STDEV.S(F142:F147)</f>
        <v>17.329166165744965</v>
      </c>
      <c r="G149" s="33">
        <f t="shared" ref="G149:M149" si="137">_xlfn.STDEV.S(G142:G147)</f>
        <v>1.6020819787597222</v>
      </c>
      <c r="H149" s="32">
        <f t="shared" si="137"/>
        <v>2.5099800796022267</v>
      </c>
      <c r="I149" s="34">
        <f t="shared" si="137"/>
        <v>0.50685961238459976</v>
      </c>
      <c r="J149" s="34">
        <f t="shared" si="137"/>
        <v>0.14263379683651431</v>
      </c>
      <c r="K149" s="33">
        <f t="shared" si="137"/>
        <v>42.570725465590392</v>
      </c>
      <c r="L149" s="35">
        <f t="shared" si="137"/>
        <v>3.2249030993194185E-3</v>
      </c>
      <c r="M149" s="36">
        <f t="shared" si="137"/>
        <v>1.3242608000943989</v>
      </c>
    </row>
    <row r="150" spans="2:13" ht="15" thickTop="1" x14ac:dyDescent="0.35">
      <c r="B150" s="15">
        <v>19</v>
      </c>
      <c r="C150" s="1">
        <v>109</v>
      </c>
      <c r="D150" s="1" t="s">
        <v>32</v>
      </c>
      <c r="E150" s="1" t="s">
        <v>34</v>
      </c>
      <c r="F150" s="26">
        <v>1286</v>
      </c>
      <c r="G150">
        <v>85</v>
      </c>
      <c r="H150" s="26">
        <v>-978</v>
      </c>
      <c r="I150" s="5">
        <v>35.880000000000003</v>
      </c>
      <c r="J150" s="5">
        <v>0.67300000000000004</v>
      </c>
      <c r="K150">
        <v>-45</v>
      </c>
      <c r="L150" s="51">
        <v>0.10100000000000001</v>
      </c>
      <c r="M150" s="22">
        <v>84.6</v>
      </c>
    </row>
    <row r="151" spans="2:13" x14ac:dyDescent="0.35">
      <c r="B151" s="15">
        <v>19</v>
      </c>
      <c r="C151" s="1">
        <v>110</v>
      </c>
      <c r="D151" s="1" t="s">
        <v>32</v>
      </c>
      <c r="E151" s="1" t="s">
        <v>34</v>
      </c>
      <c r="F151" s="26">
        <v>1260</v>
      </c>
      <c r="G151">
        <v>87</v>
      </c>
      <c r="H151" s="26">
        <v>-1020</v>
      </c>
      <c r="I151" s="5">
        <v>36.380000000000003</v>
      </c>
      <c r="J151" s="5">
        <v>0.35499999999999998</v>
      </c>
      <c r="K151">
        <v>-42</v>
      </c>
      <c r="L151" s="51">
        <v>9.5000000000000001E-2</v>
      </c>
      <c r="M151" s="22">
        <v>88.4</v>
      </c>
    </row>
    <row r="152" spans="2:13" x14ac:dyDescent="0.35">
      <c r="B152" s="15">
        <v>19</v>
      </c>
      <c r="C152" s="1">
        <v>111</v>
      </c>
      <c r="D152" s="1" t="s">
        <v>32</v>
      </c>
      <c r="E152" s="1" t="s">
        <v>34</v>
      </c>
      <c r="F152" s="26">
        <v>1262</v>
      </c>
      <c r="G152">
        <v>86</v>
      </c>
      <c r="H152" s="26">
        <v>-1027</v>
      </c>
      <c r="I152" s="5">
        <v>36.14</v>
      </c>
      <c r="J152" s="5">
        <v>0.49</v>
      </c>
      <c r="K152">
        <v>-46</v>
      </c>
      <c r="L152" s="51">
        <v>9.4E-2</v>
      </c>
      <c r="M152" s="22">
        <v>88.3</v>
      </c>
    </row>
    <row r="153" spans="2:13" x14ac:dyDescent="0.35">
      <c r="B153" s="15">
        <v>19</v>
      </c>
      <c r="C153" s="1">
        <v>112</v>
      </c>
      <c r="D153" s="1" t="s">
        <v>32</v>
      </c>
      <c r="E153" s="1" t="s">
        <v>34</v>
      </c>
      <c r="F153" s="26">
        <v>1272</v>
      </c>
      <c r="G153">
        <v>86</v>
      </c>
      <c r="H153" s="26">
        <v>-1036</v>
      </c>
      <c r="I153" s="5">
        <v>35.979999999999997</v>
      </c>
      <c r="J153" s="5">
        <v>0.48</v>
      </c>
      <c r="K153">
        <v>-49</v>
      </c>
      <c r="L153" s="51">
        <v>9.1999999999999998E-2</v>
      </c>
      <c r="M153" s="22">
        <v>88.1</v>
      </c>
    </row>
    <row r="154" spans="2:13" x14ac:dyDescent="0.35">
      <c r="B154" s="15">
        <v>19</v>
      </c>
      <c r="C154" s="1">
        <v>113</v>
      </c>
      <c r="D154" s="1" t="s">
        <v>32</v>
      </c>
      <c r="E154" s="1" t="s">
        <v>34</v>
      </c>
      <c r="F154" s="26">
        <v>1299</v>
      </c>
      <c r="G154">
        <v>81</v>
      </c>
      <c r="H154" s="26">
        <v>-1050</v>
      </c>
      <c r="I154" s="5">
        <v>36.32</v>
      </c>
      <c r="J154" s="5">
        <v>0.48799999999999999</v>
      </c>
      <c r="K154">
        <v>-50</v>
      </c>
      <c r="L154" s="51">
        <v>0.1</v>
      </c>
      <c r="M154" s="22">
        <v>82.4</v>
      </c>
    </row>
    <row r="155" spans="2:13" x14ac:dyDescent="0.35">
      <c r="B155" s="49">
        <v>19</v>
      </c>
      <c r="C155" s="40">
        <v>114</v>
      </c>
      <c r="D155" s="42" t="s">
        <v>32</v>
      </c>
      <c r="E155" s="42" t="s">
        <v>34</v>
      </c>
      <c r="F155" s="43">
        <v>1299</v>
      </c>
      <c r="G155" s="44">
        <v>81</v>
      </c>
      <c r="H155" s="43">
        <v>-1046</v>
      </c>
      <c r="I155" s="45">
        <v>36.270000000000003</v>
      </c>
      <c r="J155" s="45">
        <v>0.46200000000000002</v>
      </c>
      <c r="K155" s="44">
        <v>-51</v>
      </c>
      <c r="L155" s="52">
        <v>0.1</v>
      </c>
      <c r="M155" s="48">
        <v>83.6</v>
      </c>
    </row>
    <row r="156" spans="2:13" x14ac:dyDescent="0.35">
      <c r="B156" s="15">
        <v>19</v>
      </c>
      <c r="C156" s="24" t="s">
        <v>18</v>
      </c>
      <c r="D156" s="1"/>
      <c r="E156" s="1"/>
      <c r="F156" s="27">
        <f>AVERAGE(F150:F155)</f>
        <v>1279.6666666666667</v>
      </c>
      <c r="G156" s="28">
        <f t="shared" ref="G156" si="138">AVERAGE(G150:G155)</f>
        <v>84.333333333333329</v>
      </c>
      <c r="H156" s="27">
        <f t="shared" ref="H156" si="139">AVERAGE(H150:H155)</f>
        <v>-1026.1666666666667</v>
      </c>
      <c r="I156" s="29">
        <f t="shared" ref="I156" si="140">AVERAGE(I150:I155)</f>
        <v>36.161666666666669</v>
      </c>
      <c r="J156" s="29">
        <f t="shared" ref="J156" si="141">AVERAGE(J150:J155)</f>
        <v>0.49133333333333334</v>
      </c>
      <c r="K156" s="28">
        <f t="shared" ref="K156" si="142">AVERAGE(K150:K155)</f>
        <v>-47.166666666666664</v>
      </c>
      <c r="L156" s="30">
        <f t="shared" ref="L156" si="143">AVERAGE(L150:L155)</f>
        <v>9.6999999999999989E-2</v>
      </c>
      <c r="M156" s="31">
        <f t="shared" ref="M156" si="144">AVERAGE(M150:M155)</f>
        <v>85.899999999999991</v>
      </c>
    </row>
    <row r="157" spans="2:13" ht="15" thickBot="1" x14ac:dyDescent="0.4">
      <c r="B157" s="16">
        <v>19</v>
      </c>
      <c r="C157" s="25" t="s">
        <v>19</v>
      </c>
      <c r="D157" s="23"/>
      <c r="E157" s="23"/>
      <c r="F157" s="32">
        <f>_xlfn.STDEV.S(F150:F155)</f>
        <v>17.580291996058165</v>
      </c>
      <c r="G157" s="33">
        <f t="shared" ref="G157:M157" si="145">_xlfn.STDEV.S(G150:G155)</f>
        <v>2.6583202716502514</v>
      </c>
      <c r="H157" s="32">
        <f t="shared" si="145"/>
        <v>26.141282804534796</v>
      </c>
      <c r="I157" s="34">
        <f t="shared" si="145"/>
        <v>0.19863702239680039</v>
      </c>
      <c r="J157" s="34">
        <f t="shared" si="145"/>
        <v>0.10255860113450574</v>
      </c>
      <c r="K157" s="33">
        <f t="shared" si="145"/>
        <v>3.4302575219167832</v>
      </c>
      <c r="L157" s="35">
        <f t="shared" si="145"/>
        <v>3.7947331922020583E-3</v>
      </c>
      <c r="M157" s="36">
        <f t="shared" si="145"/>
        <v>2.6862613424609303</v>
      </c>
    </row>
    <row r="158" spans="2:13" ht="15" thickTop="1" x14ac:dyDescent="0.35">
      <c r="B158" s="15">
        <v>20</v>
      </c>
      <c r="C158" s="1">
        <v>115</v>
      </c>
      <c r="D158" s="4" t="s">
        <v>9</v>
      </c>
      <c r="E158" s="1" t="s">
        <v>34</v>
      </c>
      <c r="F158">
        <v>1560</v>
      </c>
      <c r="G158">
        <v>82</v>
      </c>
      <c r="H158">
        <v>-1218</v>
      </c>
      <c r="I158" s="5">
        <v>32.15</v>
      </c>
      <c r="J158" s="5">
        <v>0.435</v>
      </c>
      <c r="K158">
        <v>-22</v>
      </c>
      <c r="L158" s="51">
        <v>0.121</v>
      </c>
      <c r="M158" s="22">
        <v>84.2</v>
      </c>
    </row>
    <row r="159" spans="2:13" x14ac:dyDescent="0.35">
      <c r="B159" s="15">
        <v>20</v>
      </c>
      <c r="C159" s="1">
        <v>116</v>
      </c>
      <c r="D159" s="1" t="s">
        <v>9</v>
      </c>
      <c r="E159" s="1" t="s">
        <v>34</v>
      </c>
      <c r="F159">
        <v>1463</v>
      </c>
      <c r="G159">
        <v>82</v>
      </c>
      <c r="H159">
        <v>-1219</v>
      </c>
      <c r="I159" s="5">
        <v>32.83</v>
      </c>
      <c r="J159" s="5">
        <v>0.85799999999999998</v>
      </c>
      <c r="K159">
        <v>-70</v>
      </c>
      <c r="L159" s="51">
        <v>0.112</v>
      </c>
      <c r="M159" s="22">
        <v>86</v>
      </c>
    </row>
    <row r="160" spans="2:13" x14ac:dyDescent="0.35">
      <c r="B160" s="15">
        <v>20</v>
      </c>
      <c r="C160" s="1">
        <v>117</v>
      </c>
      <c r="D160" s="1" t="s">
        <v>9</v>
      </c>
      <c r="E160" s="1" t="s">
        <v>34</v>
      </c>
      <c r="F160">
        <v>1526</v>
      </c>
      <c r="G160">
        <v>82</v>
      </c>
      <c r="H160">
        <v>-1204</v>
      </c>
      <c r="I160" s="5">
        <v>32.450000000000003</v>
      </c>
      <c r="J160" s="5">
        <v>0.53400000000000003</v>
      </c>
      <c r="K160">
        <v>-34</v>
      </c>
      <c r="L160" s="51">
        <v>0.122</v>
      </c>
      <c r="M160" s="22">
        <v>86</v>
      </c>
    </row>
    <row r="161" spans="2:13" x14ac:dyDescent="0.35">
      <c r="B161" s="15">
        <v>20</v>
      </c>
      <c r="C161" s="1">
        <v>118</v>
      </c>
      <c r="D161" s="1" t="s">
        <v>9</v>
      </c>
      <c r="E161" s="1" t="s">
        <v>34</v>
      </c>
      <c r="F161">
        <v>1496</v>
      </c>
      <c r="G161">
        <v>82</v>
      </c>
      <c r="H161">
        <v>-1198</v>
      </c>
      <c r="I161" s="5">
        <v>32.72</v>
      </c>
      <c r="J161" s="5">
        <v>0.56200000000000006</v>
      </c>
      <c r="K161">
        <v>-60</v>
      </c>
      <c r="L161" s="51">
        <v>0.115</v>
      </c>
      <c r="M161" s="22">
        <v>86.8</v>
      </c>
    </row>
    <row r="162" spans="2:13" x14ac:dyDescent="0.35">
      <c r="B162" s="15">
        <v>20</v>
      </c>
      <c r="C162" s="1">
        <v>119</v>
      </c>
      <c r="D162" s="1" t="s">
        <v>9</v>
      </c>
      <c r="E162" s="1" t="s">
        <v>34</v>
      </c>
      <c r="F162">
        <v>1485</v>
      </c>
      <c r="G162">
        <v>82</v>
      </c>
      <c r="H162">
        <v>-1183</v>
      </c>
      <c r="I162" s="5">
        <v>33.049999999999997</v>
      </c>
      <c r="J162" s="5">
        <v>0.53100000000000003</v>
      </c>
      <c r="K162">
        <v>-52</v>
      </c>
      <c r="L162" s="51">
        <v>0.115</v>
      </c>
      <c r="M162" s="22">
        <v>86.7</v>
      </c>
    </row>
    <row r="163" spans="2:13" x14ac:dyDescent="0.35">
      <c r="B163" s="49">
        <v>20</v>
      </c>
      <c r="C163" s="40">
        <v>120</v>
      </c>
      <c r="D163" s="42" t="s">
        <v>9</v>
      </c>
      <c r="E163" s="42" t="s">
        <v>34</v>
      </c>
      <c r="F163" s="44">
        <v>1512</v>
      </c>
      <c r="G163" s="44">
        <v>82</v>
      </c>
      <c r="H163" s="44">
        <v>-1206</v>
      </c>
      <c r="I163" s="45">
        <v>32.44</v>
      </c>
      <c r="J163" s="45">
        <v>0.52600000000000002</v>
      </c>
      <c r="K163" s="44">
        <v>-58</v>
      </c>
      <c r="L163" s="52">
        <v>0.11899999999999999</v>
      </c>
      <c r="M163" s="48">
        <v>85.4</v>
      </c>
    </row>
    <row r="164" spans="2:13" x14ac:dyDescent="0.35">
      <c r="B164" s="15">
        <v>20</v>
      </c>
      <c r="C164" s="24" t="s">
        <v>18</v>
      </c>
      <c r="D164" s="1"/>
      <c r="E164" s="1"/>
      <c r="F164" s="27">
        <f>AVERAGE(F158:F163)</f>
        <v>1507</v>
      </c>
      <c r="G164" s="28">
        <f t="shared" ref="G164" si="146">AVERAGE(G158:G163)</f>
        <v>82</v>
      </c>
      <c r="H164" s="27">
        <f t="shared" ref="H164" si="147">AVERAGE(H158:H163)</f>
        <v>-1204.6666666666667</v>
      </c>
      <c r="I164" s="29">
        <f t="shared" ref="I164" si="148">AVERAGE(I158:I163)</f>
        <v>32.606666666666662</v>
      </c>
      <c r="J164" s="29">
        <f t="shared" ref="J164" si="149">AVERAGE(J158:J163)</f>
        <v>0.57433333333333347</v>
      </c>
      <c r="K164" s="28">
        <f t="shared" ref="K164" si="150">AVERAGE(K158:K163)</f>
        <v>-49.333333333333336</v>
      </c>
      <c r="L164" s="30">
        <f t="shared" ref="L164" si="151">AVERAGE(L158:L163)</f>
        <v>0.11733333333333333</v>
      </c>
      <c r="M164" s="31">
        <f t="shared" ref="M164" si="152">AVERAGE(M158:M163)</f>
        <v>85.850000000000009</v>
      </c>
    </row>
    <row r="165" spans="2:13" ht="15" thickBot="1" x14ac:dyDescent="0.4">
      <c r="B165" s="16">
        <v>20</v>
      </c>
      <c r="C165" s="25" t="s">
        <v>19</v>
      </c>
      <c r="D165" s="23"/>
      <c r="E165" s="23"/>
      <c r="F165" s="32">
        <f>_xlfn.STDEV.S(F158:F163)</f>
        <v>33.870341008026479</v>
      </c>
      <c r="G165" s="33">
        <v>1</v>
      </c>
      <c r="H165" s="32">
        <f t="shared" ref="H165:M165" si="153">_xlfn.STDEV.S(H158:H163)</f>
        <v>13.411437904515186</v>
      </c>
      <c r="I165" s="34">
        <f t="shared" si="153"/>
        <v>0.32253165219349589</v>
      </c>
      <c r="J165" s="34">
        <f t="shared" si="153"/>
        <v>0.14551517675715656</v>
      </c>
      <c r="K165" s="33">
        <f t="shared" si="153"/>
        <v>17.918333255821167</v>
      </c>
      <c r="L165" s="35">
        <f t="shared" si="153"/>
        <v>3.9327683210006962E-3</v>
      </c>
      <c r="M165" s="36">
        <f t="shared" si="153"/>
        <v>0.95864487689654765</v>
      </c>
    </row>
    <row r="166" spans="2:13" ht="15" thickTop="1" x14ac:dyDescent="0.35">
      <c r="B166" s="15">
        <v>21</v>
      </c>
      <c r="C166" s="1">
        <v>121</v>
      </c>
      <c r="D166" s="1" t="s">
        <v>38</v>
      </c>
      <c r="E166" s="1" t="s">
        <v>37</v>
      </c>
      <c r="F166" s="26">
        <v>2614</v>
      </c>
      <c r="G166">
        <v>90</v>
      </c>
      <c r="H166" s="26">
        <v>-2202</v>
      </c>
      <c r="I166" s="5">
        <v>6.83</v>
      </c>
      <c r="J166" s="5">
        <v>0.76700000000000002</v>
      </c>
      <c r="K166">
        <v>-111</v>
      </c>
      <c r="L166" s="51">
        <v>0.21199999999999999</v>
      </c>
      <c r="M166" s="22">
        <v>89.1</v>
      </c>
    </row>
    <row r="167" spans="2:13" x14ac:dyDescent="0.35">
      <c r="B167" s="15">
        <v>21</v>
      </c>
      <c r="C167" s="1">
        <v>122</v>
      </c>
      <c r="D167" s="1" t="s">
        <v>38</v>
      </c>
      <c r="E167" s="1" t="s">
        <v>37</v>
      </c>
      <c r="F167" s="26">
        <v>2534</v>
      </c>
      <c r="G167">
        <v>90</v>
      </c>
      <c r="H167" s="26">
        <v>-2265</v>
      </c>
      <c r="I167" s="5">
        <v>6.76</v>
      </c>
      <c r="J167" s="5">
        <v>1.1060000000000001</v>
      </c>
      <c r="K167">
        <v>-101</v>
      </c>
      <c r="L167" s="51">
        <v>0.20300000000000001</v>
      </c>
      <c r="M167" s="22">
        <v>91.7</v>
      </c>
    </row>
    <row r="168" spans="2:13" x14ac:dyDescent="0.35">
      <c r="B168" s="15">
        <v>21</v>
      </c>
      <c r="C168" s="1">
        <v>123</v>
      </c>
      <c r="D168" s="1" t="s">
        <v>38</v>
      </c>
      <c r="E168" s="1" t="s">
        <v>37</v>
      </c>
      <c r="F168" s="26">
        <v>2504</v>
      </c>
      <c r="G168">
        <v>90</v>
      </c>
      <c r="H168" s="26">
        <v>-2222</v>
      </c>
      <c r="I168" s="5">
        <v>7.75</v>
      </c>
      <c r="J168" s="5">
        <v>1.034</v>
      </c>
      <c r="K168">
        <v>-96</v>
      </c>
      <c r="L168" s="51">
        <v>0.19800000000000001</v>
      </c>
      <c r="M168" s="22">
        <v>91.3</v>
      </c>
    </row>
    <row r="169" spans="2:13" x14ac:dyDescent="0.35">
      <c r="B169" s="15">
        <v>21</v>
      </c>
      <c r="C169" s="1">
        <v>124</v>
      </c>
      <c r="D169" s="1" t="s">
        <v>38</v>
      </c>
      <c r="E169" s="1" t="s">
        <v>37</v>
      </c>
      <c r="F169" s="26">
        <v>2561</v>
      </c>
      <c r="G169">
        <v>90</v>
      </c>
      <c r="H169" s="26">
        <v>-2232</v>
      </c>
      <c r="I169" s="5">
        <v>6.98</v>
      </c>
      <c r="J169" s="5">
        <v>0.77800000000000002</v>
      </c>
      <c r="K169">
        <v>-102</v>
      </c>
      <c r="L169" s="51">
        <v>0.20300000000000001</v>
      </c>
      <c r="M169" s="22">
        <v>90.5</v>
      </c>
    </row>
    <row r="170" spans="2:13" x14ac:dyDescent="0.35">
      <c r="B170" s="15">
        <v>21</v>
      </c>
      <c r="C170" s="1">
        <v>125</v>
      </c>
      <c r="D170" s="1" t="s">
        <v>38</v>
      </c>
      <c r="E170" s="1" t="s">
        <v>37</v>
      </c>
      <c r="F170" s="26">
        <v>2521</v>
      </c>
      <c r="G170">
        <v>90</v>
      </c>
      <c r="H170" s="26">
        <v>-2251</v>
      </c>
      <c r="I170" s="5">
        <v>6.97</v>
      </c>
      <c r="J170" s="5">
        <v>1.222</v>
      </c>
      <c r="K170">
        <v>-102</v>
      </c>
      <c r="L170" s="51">
        <v>0.20699999999999999</v>
      </c>
      <c r="M170" s="22">
        <v>92.2</v>
      </c>
    </row>
    <row r="171" spans="2:13" x14ac:dyDescent="0.35">
      <c r="B171" s="49">
        <v>21</v>
      </c>
      <c r="C171" s="40">
        <v>126</v>
      </c>
      <c r="D171" s="42" t="s">
        <v>38</v>
      </c>
      <c r="E171" s="42" t="s">
        <v>37</v>
      </c>
      <c r="F171" s="43">
        <v>2569</v>
      </c>
      <c r="G171" s="44">
        <v>90</v>
      </c>
      <c r="H171" s="43">
        <v>-2204</v>
      </c>
      <c r="I171" s="45">
        <v>6.71</v>
      </c>
      <c r="J171" s="45">
        <v>1.262</v>
      </c>
      <c r="K171" s="44">
        <v>-103</v>
      </c>
      <c r="L171" s="52">
        <v>0.20100000000000001</v>
      </c>
      <c r="M171" s="48">
        <v>89.4</v>
      </c>
    </row>
    <row r="172" spans="2:13" x14ac:dyDescent="0.35">
      <c r="B172" s="15">
        <v>21</v>
      </c>
      <c r="C172" s="24" t="s">
        <v>18</v>
      </c>
      <c r="D172" s="1"/>
      <c r="E172" s="1"/>
      <c r="F172" s="27">
        <f>AVERAGE(F166:F171)</f>
        <v>2550.5</v>
      </c>
      <c r="G172" s="28">
        <f t="shared" ref="G172" si="154">AVERAGE(G166:G171)</f>
        <v>90</v>
      </c>
      <c r="H172" s="27">
        <f t="shared" ref="H172" si="155">AVERAGE(H166:H171)</f>
        <v>-2229.3333333333335</v>
      </c>
      <c r="I172" s="29">
        <f t="shared" ref="I172" si="156">AVERAGE(I166:I171)</f>
        <v>7</v>
      </c>
      <c r="J172" s="29">
        <f t="shared" ref="J172" si="157">AVERAGE(J166:J171)</f>
        <v>1.0281666666666667</v>
      </c>
      <c r="K172" s="28">
        <f t="shared" ref="K172" si="158">AVERAGE(K166:K171)</f>
        <v>-102.5</v>
      </c>
      <c r="L172" s="30">
        <f t="shared" ref="L172" si="159">AVERAGE(L166:L171)</f>
        <v>0.20400000000000004</v>
      </c>
      <c r="M172" s="31">
        <f t="shared" ref="M172" si="160">AVERAGE(M166:M171)</f>
        <v>90.7</v>
      </c>
    </row>
    <row r="173" spans="2:13" ht="15" thickBot="1" x14ac:dyDescent="0.4">
      <c r="B173" s="16">
        <v>21</v>
      </c>
      <c r="C173" s="25" t="s">
        <v>19</v>
      </c>
      <c r="D173" s="23"/>
      <c r="E173" s="23"/>
      <c r="F173" s="32">
        <f>_xlfn.STDEV.S(F166:F171)</f>
        <v>39.470241955174281</v>
      </c>
      <c r="G173" s="33">
        <v>1</v>
      </c>
      <c r="H173" s="32">
        <f t="shared" ref="H173:M173" si="161">_xlfn.STDEV.S(H166:H171)</f>
        <v>25.263940046371761</v>
      </c>
      <c r="I173" s="34">
        <f t="shared" si="161"/>
        <v>0.38324926614411148</v>
      </c>
      <c r="J173" s="34">
        <f t="shared" si="161"/>
        <v>0.21407140553251477</v>
      </c>
      <c r="K173" s="33">
        <f t="shared" si="161"/>
        <v>4.8476798574163293</v>
      </c>
      <c r="L173" s="35">
        <f t="shared" si="161"/>
        <v>4.898979485566347E-3</v>
      </c>
      <c r="M173" s="36">
        <f t="shared" si="161"/>
        <v>1.2569805089976545</v>
      </c>
    </row>
    <row r="174" spans="2:13" ht="15" thickTop="1" x14ac:dyDescent="0.35">
      <c r="B174" s="15">
        <v>22</v>
      </c>
      <c r="C174" s="1">
        <v>127</v>
      </c>
      <c r="D174" s="1" t="s">
        <v>38</v>
      </c>
      <c r="E174" s="1" t="s">
        <v>39</v>
      </c>
      <c r="F174" s="26">
        <v>2688</v>
      </c>
      <c r="G174">
        <v>89</v>
      </c>
      <c r="H174" s="26">
        <v>1435</v>
      </c>
      <c r="I174" s="5">
        <v>7.38</v>
      </c>
      <c r="J174" s="5">
        <v>0.63800000000000001</v>
      </c>
      <c r="K174">
        <v>53</v>
      </c>
      <c r="L174" s="51">
        <v>0.2</v>
      </c>
      <c r="M174" s="22">
        <v>87.5</v>
      </c>
    </row>
    <row r="175" spans="2:13" x14ac:dyDescent="0.35">
      <c r="B175" s="15">
        <v>22</v>
      </c>
      <c r="C175" s="1">
        <v>128</v>
      </c>
      <c r="D175" s="1" t="s">
        <v>38</v>
      </c>
      <c r="E175" s="1" t="s">
        <v>39</v>
      </c>
      <c r="F175" s="26">
        <v>2543</v>
      </c>
      <c r="G175">
        <v>89</v>
      </c>
      <c r="H175" s="26">
        <v>1833</v>
      </c>
      <c r="I175" s="5">
        <v>6.59</v>
      </c>
      <c r="J175" s="5">
        <v>0.65300000000000002</v>
      </c>
      <c r="K175">
        <v>72</v>
      </c>
      <c r="L175" s="51">
        <v>0.19600000000000001</v>
      </c>
      <c r="M175" s="22">
        <v>89.8</v>
      </c>
    </row>
    <row r="176" spans="2:13" x14ac:dyDescent="0.35">
      <c r="B176" s="15">
        <v>22</v>
      </c>
      <c r="C176" s="1">
        <v>129</v>
      </c>
      <c r="D176" s="1" t="s">
        <v>38</v>
      </c>
      <c r="E176" s="1" t="s">
        <v>39</v>
      </c>
      <c r="F176" s="26">
        <v>2383</v>
      </c>
      <c r="G176">
        <v>89</v>
      </c>
      <c r="H176" s="26">
        <v>1956</v>
      </c>
      <c r="I176" s="5">
        <v>7.12</v>
      </c>
      <c r="J176" s="5">
        <v>0.315</v>
      </c>
      <c r="K176">
        <v>74</v>
      </c>
      <c r="L176" s="51">
        <v>0.19500000000000001</v>
      </c>
      <c r="M176" s="22">
        <v>91</v>
      </c>
    </row>
    <row r="177" spans="2:13" x14ac:dyDescent="0.35">
      <c r="B177" s="15">
        <v>22</v>
      </c>
      <c r="C177" s="1">
        <v>130</v>
      </c>
      <c r="D177" s="1" t="s">
        <v>38</v>
      </c>
      <c r="E177" s="1" t="s">
        <v>39</v>
      </c>
      <c r="F177" s="26">
        <v>2413</v>
      </c>
      <c r="G177">
        <v>89</v>
      </c>
      <c r="H177" s="26">
        <v>1995</v>
      </c>
      <c r="I177" s="5">
        <v>6.39</v>
      </c>
      <c r="J177" s="5">
        <v>0.503</v>
      </c>
      <c r="K177">
        <v>82</v>
      </c>
      <c r="L177" s="51">
        <v>0.193</v>
      </c>
      <c r="M177" s="22">
        <v>90.6</v>
      </c>
    </row>
    <row r="178" spans="2:13" x14ac:dyDescent="0.35">
      <c r="B178" s="15">
        <v>22</v>
      </c>
      <c r="C178" s="1">
        <v>131</v>
      </c>
      <c r="D178" s="1" t="s">
        <v>38</v>
      </c>
      <c r="E178" s="1" t="s">
        <v>39</v>
      </c>
      <c r="F178" s="26">
        <v>2381</v>
      </c>
      <c r="G178">
        <v>89</v>
      </c>
      <c r="H178" s="26">
        <v>1957</v>
      </c>
      <c r="I178" s="5">
        <v>7.11</v>
      </c>
      <c r="J178" s="5">
        <v>0.441</v>
      </c>
      <c r="K178">
        <v>77</v>
      </c>
      <c r="L178" s="51">
        <v>0.191</v>
      </c>
      <c r="M178" s="22">
        <v>90.1</v>
      </c>
    </row>
    <row r="179" spans="2:13" x14ac:dyDescent="0.35">
      <c r="B179" s="49">
        <v>22</v>
      </c>
      <c r="C179" s="40">
        <v>132</v>
      </c>
      <c r="D179" s="42" t="s">
        <v>38</v>
      </c>
      <c r="E179" s="42" t="s">
        <v>39</v>
      </c>
      <c r="F179" s="43">
        <v>2437</v>
      </c>
      <c r="G179" s="44">
        <v>89</v>
      </c>
      <c r="H179" s="43">
        <v>1980</v>
      </c>
      <c r="I179" s="45">
        <v>6.29</v>
      </c>
      <c r="J179" s="45">
        <v>0.63200000000000001</v>
      </c>
      <c r="K179" s="44">
        <v>82</v>
      </c>
      <c r="L179" s="52">
        <v>0.192</v>
      </c>
      <c r="M179" s="48">
        <v>91.1</v>
      </c>
    </row>
    <row r="180" spans="2:13" x14ac:dyDescent="0.35">
      <c r="B180" s="15">
        <v>22</v>
      </c>
      <c r="C180" s="24" t="s">
        <v>18</v>
      </c>
      <c r="D180" s="1"/>
      <c r="E180" s="1"/>
      <c r="F180" s="27">
        <f>AVERAGE(F174:F179)</f>
        <v>2474.1666666666665</v>
      </c>
      <c r="G180" s="28">
        <f t="shared" ref="G180" si="162">AVERAGE(G174:G179)</f>
        <v>89</v>
      </c>
      <c r="H180" s="27">
        <f t="shared" ref="H180" si="163">AVERAGE(H174:H179)</f>
        <v>1859.3333333333333</v>
      </c>
      <c r="I180" s="29">
        <f t="shared" ref="I180" si="164">AVERAGE(I174:I179)</f>
        <v>6.8133333333333335</v>
      </c>
      <c r="J180" s="29">
        <f t="shared" ref="J180" si="165">AVERAGE(J174:J179)</f>
        <v>0.53033333333333332</v>
      </c>
      <c r="K180" s="28">
        <f t="shared" ref="K180" si="166">AVERAGE(K174:K179)</f>
        <v>73.333333333333329</v>
      </c>
      <c r="L180" s="30">
        <f t="shared" ref="L180" si="167">AVERAGE(L174:L179)</f>
        <v>0.19450000000000001</v>
      </c>
      <c r="M180" s="31">
        <f t="shared" ref="M180" si="168">AVERAGE(M174:M179)</f>
        <v>90.016666666666666</v>
      </c>
    </row>
    <row r="181" spans="2:13" ht="15" thickBot="1" x14ac:dyDescent="0.4">
      <c r="B181" s="16">
        <v>22</v>
      </c>
      <c r="C181" s="25" t="s">
        <v>19</v>
      </c>
      <c r="D181" s="23"/>
      <c r="E181" s="23"/>
      <c r="F181" s="32">
        <f>_xlfn.STDEV.S(F174:F179)</f>
        <v>120.47973550214437</v>
      </c>
      <c r="G181" s="33">
        <v>1</v>
      </c>
      <c r="H181" s="32">
        <f t="shared" ref="H181:M181" si="169">_xlfn.STDEV.S(H174:H179)</f>
        <v>215.68557361739894</v>
      </c>
      <c r="I181" s="34">
        <f t="shared" si="169"/>
        <v>0.4485829540527223</v>
      </c>
      <c r="J181" s="34">
        <f t="shared" si="169"/>
        <v>0.13569917710386689</v>
      </c>
      <c r="K181" s="33">
        <f t="shared" si="169"/>
        <v>10.764137989949145</v>
      </c>
      <c r="L181" s="35">
        <f t="shared" si="169"/>
        <v>3.2710854467592281E-3</v>
      </c>
      <c r="M181" s="36">
        <f t="shared" si="169"/>
        <v>1.3317907743585937</v>
      </c>
    </row>
    <row r="182" spans="2:13" ht="15" thickTop="1" x14ac:dyDescent="0.35">
      <c r="B182" s="15">
        <v>23</v>
      </c>
      <c r="C182" s="1">
        <v>133</v>
      </c>
      <c r="D182" s="1" t="s">
        <v>40</v>
      </c>
      <c r="E182" s="1" t="s">
        <v>37</v>
      </c>
      <c r="F182" s="26">
        <v>2970</v>
      </c>
      <c r="G182">
        <v>92</v>
      </c>
      <c r="H182" s="26">
        <v>-1215</v>
      </c>
      <c r="I182" s="5">
        <v>6.55</v>
      </c>
      <c r="J182" s="5">
        <v>1.1910000000000001</v>
      </c>
      <c r="K182">
        <v>-119</v>
      </c>
      <c r="L182" s="51">
        <v>0.248</v>
      </c>
      <c r="M182" s="22">
        <v>91.3</v>
      </c>
    </row>
    <row r="183" spans="2:13" x14ac:dyDescent="0.35">
      <c r="B183" s="15">
        <v>23</v>
      </c>
      <c r="C183" s="1">
        <v>134</v>
      </c>
      <c r="D183" s="1" t="s">
        <v>40</v>
      </c>
      <c r="E183" s="1" t="s">
        <v>37</v>
      </c>
      <c r="F183" s="26">
        <v>2900</v>
      </c>
      <c r="G183">
        <v>92</v>
      </c>
      <c r="H183" s="26">
        <v>-1564</v>
      </c>
      <c r="I183" s="5">
        <v>7.15</v>
      </c>
      <c r="J183" s="5">
        <v>1.0289999999999999</v>
      </c>
      <c r="K183">
        <v>-124</v>
      </c>
      <c r="L183" s="51">
        <v>0.23400000000000001</v>
      </c>
      <c r="M183" s="22">
        <v>90.1</v>
      </c>
    </row>
    <row r="184" spans="2:13" x14ac:dyDescent="0.35">
      <c r="B184" s="15">
        <v>23</v>
      </c>
      <c r="C184" s="1">
        <v>135</v>
      </c>
      <c r="D184" s="1" t="s">
        <v>40</v>
      </c>
      <c r="E184" s="1" t="s">
        <v>37</v>
      </c>
      <c r="F184" s="26">
        <v>2842</v>
      </c>
      <c r="G184">
        <v>91</v>
      </c>
      <c r="H184" s="26">
        <v>-1658</v>
      </c>
      <c r="I184" s="5">
        <v>7.56</v>
      </c>
      <c r="J184" s="5">
        <v>0.86699999999999999</v>
      </c>
      <c r="K184">
        <v>-126</v>
      </c>
      <c r="L184" s="51">
        <v>0.23200000000000001</v>
      </c>
      <c r="M184" s="22">
        <v>91.2</v>
      </c>
    </row>
    <row r="185" spans="2:13" x14ac:dyDescent="0.35">
      <c r="B185" s="15">
        <v>23</v>
      </c>
      <c r="C185" s="1">
        <v>136</v>
      </c>
      <c r="D185" s="1" t="s">
        <v>40</v>
      </c>
      <c r="E185" s="1" t="s">
        <v>37</v>
      </c>
      <c r="F185" s="26">
        <v>2826</v>
      </c>
      <c r="G185">
        <v>91</v>
      </c>
      <c r="H185" s="26">
        <v>-1691</v>
      </c>
      <c r="I185" s="5">
        <v>7.35</v>
      </c>
      <c r="J185" s="5">
        <v>0.86699999999999999</v>
      </c>
      <c r="K185">
        <v>-113</v>
      </c>
      <c r="L185" s="51">
        <v>0.23100000000000001</v>
      </c>
      <c r="M185" s="22">
        <v>90.5</v>
      </c>
    </row>
    <row r="186" spans="2:13" x14ac:dyDescent="0.35">
      <c r="B186" s="15">
        <v>23</v>
      </c>
      <c r="C186" s="1">
        <v>137</v>
      </c>
      <c r="D186" s="1" t="s">
        <v>40</v>
      </c>
      <c r="E186" s="1" t="s">
        <v>37</v>
      </c>
      <c r="F186" s="26">
        <v>2818</v>
      </c>
      <c r="G186">
        <v>91</v>
      </c>
      <c r="H186" s="26">
        <v>-1685</v>
      </c>
      <c r="I186" s="5">
        <v>7.45</v>
      </c>
      <c r="J186" s="5">
        <v>0.95699999999999996</v>
      </c>
      <c r="K186">
        <v>-112</v>
      </c>
      <c r="L186" s="51">
        <v>0.23</v>
      </c>
      <c r="M186" s="22">
        <v>90.8</v>
      </c>
    </row>
    <row r="187" spans="2:13" x14ac:dyDescent="0.35">
      <c r="B187" s="49">
        <v>23</v>
      </c>
      <c r="C187" s="40">
        <v>138</v>
      </c>
      <c r="D187" s="42" t="s">
        <v>40</v>
      </c>
      <c r="E187" s="42" t="s">
        <v>37</v>
      </c>
      <c r="F187" s="43">
        <v>2816</v>
      </c>
      <c r="G187" s="44">
        <v>91</v>
      </c>
      <c r="H187" s="43">
        <v>-1638</v>
      </c>
      <c r="I187" s="45">
        <v>7.36</v>
      </c>
      <c r="J187" s="45">
        <v>0.999</v>
      </c>
      <c r="K187" s="44">
        <v>-107</v>
      </c>
      <c r="L187" s="52">
        <v>0.23200000000000001</v>
      </c>
      <c r="M187" s="48">
        <v>90.6</v>
      </c>
    </row>
    <row r="188" spans="2:13" x14ac:dyDescent="0.35">
      <c r="B188" s="15">
        <v>23</v>
      </c>
      <c r="C188" s="24" t="s">
        <v>18</v>
      </c>
      <c r="D188" s="1"/>
      <c r="E188" s="1"/>
      <c r="F188" s="27">
        <f>AVERAGE(F182:F187)</f>
        <v>2862</v>
      </c>
      <c r="G188" s="28">
        <f t="shared" ref="G188" si="170">AVERAGE(G182:G187)</f>
        <v>91.333333333333329</v>
      </c>
      <c r="H188" s="27">
        <f t="shared" ref="H188" si="171">AVERAGE(H182:H187)</f>
        <v>-1575.1666666666667</v>
      </c>
      <c r="I188" s="29">
        <f t="shared" ref="I188" si="172">AVERAGE(I182:I187)</f>
        <v>7.2366666666666672</v>
      </c>
      <c r="J188" s="29">
        <f t="shared" ref="J188" si="173">AVERAGE(J182:J187)</f>
        <v>0.98499999999999988</v>
      </c>
      <c r="K188" s="28">
        <f t="shared" ref="K188" si="174">AVERAGE(K182:K187)</f>
        <v>-116.83333333333333</v>
      </c>
      <c r="L188" s="30">
        <f t="shared" ref="L188" si="175">AVERAGE(L182:L187)</f>
        <v>0.23450000000000001</v>
      </c>
      <c r="M188" s="31">
        <f t="shared" ref="M188" si="176">AVERAGE(M182:M187)</f>
        <v>90.75</v>
      </c>
    </row>
    <row r="189" spans="2:13" ht="15" thickBot="1" x14ac:dyDescent="0.4">
      <c r="B189" s="16">
        <v>23</v>
      </c>
      <c r="C189" s="25" t="s">
        <v>19</v>
      </c>
      <c r="D189" s="23"/>
      <c r="E189" s="23"/>
      <c r="F189" s="32">
        <f>_xlfn.STDEV.S(F182:F187)</f>
        <v>61.410096889680936</v>
      </c>
      <c r="G189" s="33">
        <f t="shared" ref="G189:L189" si="177">_xlfn.STDEV.S(G182:G187)</f>
        <v>0.51639777949432231</v>
      </c>
      <c r="H189" s="32">
        <f t="shared" si="177"/>
        <v>182.28265596777658</v>
      </c>
      <c r="I189" s="34">
        <f t="shared" si="177"/>
        <v>0.36252815982578052</v>
      </c>
      <c r="J189" s="34">
        <f t="shared" si="177"/>
        <v>0.12099586769803407</v>
      </c>
      <c r="K189" s="33">
        <f t="shared" si="177"/>
        <v>7.4139508136125816</v>
      </c>
      <c r="L189" s="35">
        <f t="shared" si="177"/>
        <v>6.7453687816160157E-3</v>
      </c>
      <c r="M189" s="36">
        <v>1</v>
      </c>
    </row>
    <row r="190" spans="2:13" ht="15" thickTop="1" x14ac:dyDescent="0.35">
      <c r="B190" s="15">
        <v>24</v>
      </c>
      <c r="C190" s="1">
        <v>139</v>
      </c>
      <c r="D190" s="1" t="s">
        <v>40</v>
      </c>
      <c r="E190" s="1" t="s">
        <v>39</v>
      </c>
      <c r="F190" s="26">
        <v>2715</v>
      </c>
      <c r="G190">
        <v>90</v>
      </c>
      <c r="H190" s="26">
        <v>1137</v>
      </c>
      <c r="I190" s="5">
        <v>7.14</v>
      </c>
      <c r="J190" s="5">
        <v>0.35899999999999999</v>
      </c>
      <c r="K190">
        <v>114</v>
      </c>
      <c r="L190" s="51">
        <v>0.214</v>
      </c>
      <c r="M190" s="22">
        <v>88.9</v>
      </c>
    </row>
    <row r="191" spans="2:13" x14ac:dyDescent="0.35">
      <c r="B191" s="15">
        <v>24</v>
      </c>
      <c r="C191" s="1">
        <v>140</v>
      </c>
      <c r="D191" s="1" t="s">
        <v>40</v>
      </c>
      <c r="E191" s="1" t="s">
        <v>39</v>
      </c>
      <c r="F191" s="26">
        <v>2598</v>
      </c>
      <c r="G191">
        <v>90</v>
      </c>
      <c r="H191" s="26">
        <v>1281</v>
      </c>
      <c r="I191" s="5">
        <v>7.55</v>
      </c>
      <c r="J191" s="5">
        <v>0.13700000000000001</v>
      </c>
      <c r="K191">
        <v>121</v>
      </c>
      <c r="L191" s="51">
        <v>0.21299999999999999</v>
      </c>
      <c r="M191" s="22">
        <v>88</v>
      </c>
    </row>
    <row r="192" spans="2:13" x14ac:dyDescent="0.35">
      <c r="B192" s="15">
        <v>24</v>
      </c>
      <c r="C192" s="1">
        <v>141</v>
      </c>
      <c r="D192" s="1" t="s">
        <v>40</v>
      </c>
      <c r="E192" s="1" t="s">
        <v>39</v>
      </c>
      <c r="F192" s="26">
        <v>2613</v>
      </c>
      <c r="G192">
        <v>90</v>
      </c>
      <c r="H192" s="26">
        <v>1426</v>
      </c>
      <c r="I192" s="5">
        <v>6.93</v>
      </c>
      <c r="J192" s="5">
        <v>0.47399999999999998</v>
      </c>
      <c r="K192">
        <v>88</v>
      </c>
      <c r="L192" s="51">
        <v>0.20699999999999999</v>
      </c>
      <c r="M192" s="22">
        <v>88.8</v>
      </c>
    </row>
    <row r="193" spans="2:13" x14ac:dyDescent="0.35">
      <c r="B193" s="15">
        <v>24</v>
      </c>
      <c r="C193" s="1">
        <v>142</v>
      </c>
      <c r="D193" s="1" t="s">
        <v>40</v>
      </c>
      <c r="E193" s="1" t="s">
        <v>39</v>
      </c>
      <c r="F193" s="26">
        <v>2529</v>
      </c>
      <c r="G193">
        <v>90</v>
      </c>
      <c r="H193" s="26">
        <v>1299</v>
      </c>
      <c r="I193" s="5">
        <v>7.56</v>
      </c>
      <c r="J193" s="5">
        <v>0.23300000000000001</v>
      </c>
      <c r="K193">
        <v>242</v>
      </c>
      <c r="L193" s="51">
        <v>0.219</v>
      </c>
      <c r="M193" s="22">
        <v>89.1</v>
      </c>
    </row>
    <row r="194" spans="2:13" x14ac:dyDescent="0.35">
      <c r="B194" s="15">
        <v>24</v>
      </c>
      <c r="C194" s="1">
        <v>143</v>
      </c>
      <c r="D194" s="1" t="s">
        <v>40</v>
      </c>
      <c r="E194" s="1" t="s">
        <v>39</v>
      </c>
      <c r="F194" s="26">
        <v>2547</v>
      </c>
      <c r="G194">
        <v>90</v>
      </c>
      <c r="H194" s="26">
        <v>1382</v>
      </c>
      <c r="I194" s="5">
        <v>6.87</v>
      </c>
      <c r="J194" s="5">
        <v>0.23300000000000001</v>
      </c>
      <c r="K194">
        <v>202</v>
      </c>
      <c r="L194" s="51">
        <v>0.21</v>
      </c>
      <c r="M194" s="22">
        <v>90.5</v>
      </c>
    </row>
    <row r="195" spans="2:13" x14ac:dyDescent="0.35">
      <c r="B195" s="49">
        <v>24</v>
      </c>
      <c r="C195" s="40">
        <v>144</v>
      </c>
      <c r="D195" s="42" t="s">
        <v>40</v>
      </c>
      <c r="E195" s="42" t="s">
        <v>39</v>
      </c>
      <c r="F195" s="43">
        <v>2605</v>
      </c>
      <c r="G195" s="44">
        <v>90</v>
      </c>
      <c r="H195" s="43">
        <v>1450</v>
      </c>
      <c r="I195" s="45">
        <v>6.53</v>
      </c>
      <c r="J195" s="45">
        <v>0.44600000000000001</v>
      </c>
      <c r="K195" s="44">
        <v>108</v>
      </c>
      <c r="L195" s="52">
        <v>0.19500000000000001</v>
      </c>
      <c r="M195" s="48">
        <v>89.9</v>
      </c>
    </row>
    <row r="196" spans="2:13" x14ac:dyDescent="0.35">
      <c r="B196" s="15">
        <v>24</v>
      </c>
      <c r="C196" s="24" t="s">
        <v>18</v>
      </c>
      <c r="D196" s="1"/>
      <c r="E196" s="1"/>
      <c r="F196" s="27">
        <f>AVERAGE(F190:F195)</f>
        <v>2601.1666666666665</v>
      </c>
      <c r="G196" s="28">
        <f t="shared" ref="G196" si="178">AVERAGE(G190:G195)</f>
        <v>90</v>
      </c>
      <c r="H196" s="27">
        <f t="shared" ref="H196" si="179">AVERAGE(H190:H195)</f>
        <v>1329.1666666666667</v>
      </c>
      <c r="I196" s="29">
        <f t="shared" ref="I196" si="180">AVERAGE(I190:I195)</f>
        <v>7.0966666666666667</v>
      </c>
      <c r="J196" s="29">
        <f t="shared" ref="J196" si="181">AVERAGE(J190:J195)</f>
        <v>0.3136666666666667</v>
      </c>
      <c r="K196" s="28">
        <f t="shared" ref="K196" si="182">AVERAGE(K190:K195)</f>
        <v>145.83333333333334</v>
      </c>
      <c r="L196" s="30">
        <f t="shared" ref="L196" si="183">AVERAGE(L190:L195)</f>
        <v>0.20966666666666667</v>
      </c>
      <c r="M196" s="31">
        <f t="shared" ref="M196" si="184">AVERAGE(M190:M195)</f>
        <v>89.199999999999989</v>
      </c>
    </row>
    <row r="197" spans="2:13" ht="15" thickBot="1" x14ac:dyDescent="0.4">
      <c r="B197" s="16">
        <v>24</v>
      </c>
      <c r="C197" s="25" t="s">
        <v>19</v>
      </c>
      <c r="D197" s="23"/>
      <c r="E197" s="23"/>
      <c r="F197" s="32">
        <f>_xlfn.STDEV.S(F190:F195)</f>
        <v>65.214773377407866</v>
      </c>
      <c r="G197" s="33">
        <v>1</v>
      </c>
      <c r="H197" s="32">
        <f t="shared" ref="H197:M197" si="185">_xlfn.STDEV.S(H190:H195)</f>
        <v>115.69514538936657</v>
      </c>
      <c r="I197" s="34">
        <f t="shared" si="185"/>
        <v>0.40554490092549123</v>
      </c>
      <c r="J197" s="34">
        <f t="shared" si="185"/>
        <v>0.13379038331160673</v>
      </c>
      <c r="K197" s="33">
        <f t="shared" si="185"/>
        <v>61.333242753556291</v>
      </c>
      <c r="L197" s="35">
        <f t="shared" si="185"/>
        <v>8.2381227635103024E-3</v>
      </c>
      <c r="M197" s="36">
        <f t="shared" si="185"/>
        <v>0.88090862182181051</v>
      </c>
    </row>
    <row r="198" spans="2:13" ht="15" thickTop="1" x14ac:dyDescent="0.35">
      <c r="B198" s="15">
        <v>25</v>
      </c>
      <c r="C198" s="1">
        <v>145</v>
      </c>
      <c r="D198" s="1" t="s">
        <v>32</v>
      </c>
      <c r="E198" s="1" t="s">
        <v>35</v>
      </c>
      <c r="F198" s="26">
        <v>1110</v>
      </c>
      <c r="G198">
        <v>80</v>
      </c>
      <c r="H198" s="26">
        <v>957</v>
      </c>
      <c r="I198" s="5">
        <v>33.76</v>
      </c>
      <c r="J198" s="5">
        <v>0.26800000000000002</v>
      </c>
      <c r="K198">
        <v>-71</v>
      </c>
      <c r="L198" s="51">
        <v>8.6999999999999994E-2</v>
      </c>
      <c r="M198" s="22">
        <v>91.3</v>
      </c>
    </row>
    <row r="199" spans="2:13" x14ac:dyDescent="0.35">
      <c r="B199" s="15">
        <v>25</v>
      </c>
      <c r="C199" s="1">
        <v>146</v>
      </c>
      <c r="D199" s="1" t="s">
        <v>32</v>
      </c>
      <c r="E199" s="1" t="s">
        <v>35</v>
      </c>
      <c r="F199" s="26">
        <v>1161</v>
      </c>
      <c r="G199">
        <v>81</v>
      </c>
      <c r="H199" s="26">
        <v>888</v>
      </c>
      <c r="I199" s="5">
        <v>33.380000000000003</v>
      </c>
      <c r="J199" s="5">
        <v>0.246</v>
      </c>
      <c r="K199">
        <v>-66</v>
      </c>
      <c r="L199" s="51">
        <v>8.3000000000000004E-2</v>
      </c>
      <c r="M199" s="22">
        <v>90.9</v>
      </c>
    </row>
    <row r="200" spans="2:13" x14ac:dyDescent="0.35">
      <c r="B200" s="15">
        <v>25</v>
      </c>
      <c r="C200" s="1">
        <v>147</v>
      </c>
      <c r="D200" s="1" t="s">
        <v>32</v>
      </c>
      <c r="E200" s="1" t="s">
        <v>35</v>
      </c>
      <c r="F200" s="26">
        <v>1060</v>
      </c>
      <c r="G200">
        <v>80</v>
      </c>
      <c r="H200" s="26">
        <v>935</v>
      </c>
      <c r="I200" s="5">
        <v>34.11</v>
      </c>
      <c r="J200" s="5">
        <v>0.46600000000000003</v>
      </c>
      <c r="K200">
        <v>-80</v>
      </c>
      <c r="L200" s="51">
        <v>9.5000000000000001E-2</v>
      </c>
      <c r="M200" s="22">
        <v>90.3</v>
      </c>
    </row>
    <row r="201" spans="2:13" x14ac:dyDescent="0.35">
      <c r="B201" s="15">
        <v>25</v>
      </c>
      <c r="C201" s="1">
        <v>148</v>
      </c>
      <c r="D201" s="1" t="s">
        <v>32</v>
      </c>
      <c r="E201" s="1" t="s">
        <v>35</v>
      </c>
      <c r="F201" s="26">
        <v>1227</v>
      </c>
      <c r="G201">
        <v>82</v>
      </c>
      <c r="H201" s="26">
        <v>911</v>
      </c>
      <c r="I201" s="5">
        <v>32.53</v>
      </c>
      <c r="J201" s="5">
        <v>7.0999999999999994E-2</v>
      </c>
      <c r="K201">
        <v>53</v>
      </c>
      <c r="L201" s="51">
        <v>7.4999999999999997E-2</v>
      </c>
      <c r="M201" s="22">
        <v>92.2</v>
      </c>
    </row>
    <row r="202" spans="2:13" x14ac:dyDescent="0.35">
      <c r="B202" s="15">
        <v>25</v>
      </c>
      <c r="C202" s="1">
        <v>149</v>
      </c>
      <c r="D202" s="1" t="s">
        <v>32</v>
      </c>
      <c r="E202" s="1" t="s">
        <v>35</v>
      </c>
      <c r="F202" s="26">
        <v>1071</v>
      </c>
      <c r="G202">
        <v>80</v>
      </c>
      <c r="H202" s="26">
        <v>1015</v>
      </c>
      <c r="I202" s="5">
        <v>33.9</v>
      </c>
      <c r="J202" s="5">
        <v>0.26800000000000002</v>
      </c>
      <c r="K202">
        <v>-71</v>
      </c>
      <c r="L202" s="51">
        <v>9.4E-2</v>
      </c>
      <c r="M202" s="22">
        <v>91.8</v>
      </c>
    </row>
    <row r="203" spans="2:13" x14ac:dyDescent="0.35">
      <c r="B203" s="49">
        <v>25</v>
      </c>
      <c r="C203" s="40">
        <v>150</v>
      </c>
      <c r="D203" s="42" t="s">
        <v>32</v>
      </c>
      <c r="E203" s="42" t="s">
        <v>35</v>
      </c>
      <c r="F203" s="43">
        <v>1132</v>
      </c>
      <c r="G203" s="44">
        <v>80</v>
      </c>
      <c r="H203" s="43">
        <v>933</v>
      </c>
      <c r="I203" s="45">
        <v>33.950000000000003</v>
      </c>
      <c r="J203" s="45">
        <v>0.115</v>
      </c>
      <c r="K203" s="44">
        <v>33</v>
      </c>
      <c r="L203" s="52">
        <v>8.3000000000000004E-2</v>
      </c>
      <c r="M203" s="48">
        <v>92.7</v>
      </c>
    </row>
    <row r="204" spans="2:13" x14ac:dyDescent="0.35">
      <c r="B204" s="15">
        <v>25</v>
      </c>
      <c r="C204" s="24" t="s">
        <v>18</v>
      </c>
      <c r="D204" s="1"/>
      <c r="E204" s="1"/>
      <c r="F204" s="27">
        <f>AVERAGE(F198:F203)</f>
        <v>1126.8333333333333</v>
      </c>
      <c r="G204" s="28">
        <f t="shared" ref="G204" si="186">AVERAGE(G198:G203)</f>
        <v>80.5</v>
      </c>
      <c r="H204" s="27">
        <f t="shared" ref="H204" si="187">AVERAGE(H198:H203)</f>
        <v>939.83333333333337</v>
      </c>
      <c r="I204" s="29">
        <f t="shared" ref="I204" si="188">AVERAGE(I198:I203)</f>
        <v>33.604999999999997</v>
      </c>
      <c r="J204" s="29">
        <f t="shared" ref="J204" si="189">AVERAGE(J198:J203)</f>
        <v>0.23899999999999999</v>
      </c>
      <c r="K204" s="28">
        <f t="shared" ref="K204" si="190">AVERAGE(K198:K203)</f>
        <v>-33.666666666666664</v>
      </c>
      <c r="L204" s="30">
        <f t="shared" ref="L204" si="191">AVERAGE(L198:L203)</f>
        <v>8.6166666666666669E-2</v>
      </c>
      <c r="M204" s="31">
        <f t="shared" ref="M204" si="192">AVERAGE(M198:M203)</f>
        <v>91.533333333333346</v>
      </c>
    </row>
    <row r="205" spans="2:13" ht="15" thickBot="1" x14ac:dyDescent="0.4">
      <c r="B205" s="16">
        <v>25</v>
      </c>
      <c r="C205" s="25" t="s">
        <v>19</v>
      </c>
      <c r="D205" s="23"/>
      <c r="E205" s="23"/>
      <c r="F205" s="32">
        <f>_xlfn.STDEV.S(F198:F203)</f>
        <v>61.797788525696177</v>
      </c>
      <c r="G205" s="33">
        <f t="shared" ref="G205:M205" si="193">_xlfn.STDEV.S(G198:G203)</f>
        <v>0.83666002653407556</v>
      </c>
      <c r="H205" s="32">
        <f t="shared" si="193"/>
        <v>43.664249296955354</v>
      </c>
      <c r="I205" s="34">
        <f t="shared" si="193"/>
        <v>0.58160983485494744</v>
      </c>
      <c r="J205" s="34">
        <f t="shared" si="193"/>
        <v>0.13918333233544891</v>
      </c>
      <c r="K205" s="33">
        <f t="shared" si="193"/>
        <v>59.892125247537066</v>
      </c>
      <c r="L205" s="35">
        <f t="shared" si="193"/>
        <v>7.5476265585061016E-3</v>
      </c>
      <c r="M205" s="36">
        <f t="shared" si="193"/>
        <v>0.87787622514034902</v>
      </c>
    </row>
    <row r="206" spans="2:13" ht="15" thickTop="1" x14ac:dyDescent="0.35">
      <c r="B206" s="15">
        <v>26</v>
      </c>
      <c r="C206" s="1">
        <v>151</v>
      </c>
      <c r="D206" s="4" t="s">
        <v>9</v>
      </c>
      <c r="E206" s="1" t="s">
        <v>35</v>
      </c>
      <c r="F206" s="26">
        <v>1338</v>
      </c>
      <c r="G206">
        <v>81</v>
      </c>
      <c r="H206" s="26">
        <v>1087</v>
      </c>
      <c r="I206" s="5">
        <v>29.76</v>
      </c>
      <c r="J206" s="5">
        <v>0.32900000000000001</v>
      </c>
      <c r="K206">
        <v>-16</v>
      </c>
      <c r="L206" s="51">
        <v>0.10100000000000001</v>
      </c>
      <c r="M206" s="22">
        <v>86.6</v>
      </c>
    </row>
    <row r="207" spans="2:13" x14ac:dyDescent="0.35">
      <c r="B207" s="15">
        <v>26</v>
      </c>
      <c r="C207" s="1">
        <v>152</v>
      </c>
      <c r="D207" s="1" t="s">
        <v>9</v>
      </c>
      <c r="E207" s="1" t="s">
        <v>35</v>
      </c>
      <c r="F207" s="26">
        <v>1429</v>
      </c>
      <c r="G207">
        <v>82</v>
      </c>
      <c r="H207" s="26">
        <v>1047</v>
      </c>
      <c r="I207" s="5">
        <v>28.69</v>
      </c>
      <c r="J207" s="5">
        <v>0.224</v>
      </c>
      <c r="K207">
        <v>22</v>
      </c>
      <c r="L207" s="51">
        <v>9.2999999999999999E-2</v>
      </c>
      <c r="M207" s="22">
        <v>85.2</v>
      </c>
    </row>
    <row r="208" spans="2:13" x14ac:dyDescent="0.35">
      <c r="B208" s="15">
        <v>26</v>
      </c>
      <c r="C208" s="1">
        <v>153</v>
      </c>
      <c r="D208" s="1" t="s">
        <v>9</v>
      </c>
      <c r="E208" s="1" t="s">
        <v>35</v>
      </c>
      <c r="F208" s="26">
        <v>1456</v>
      </c>
      <c r="G208">
        <v>82</v>
      </c>
      <c r="H208" s="26">
        <v>1058</v>
      </c>
      <c r="I208" s="5">
        <v>28.21</v>
      </c>
      <c r="J208" s="5">
        <v>0.3</v>
      </c>
      <c r="K208">
        <v>27</v>
      </c>
      <c r="L208" s="51">
        <v>9.4E-2</v>
      </c>
      <c r="M208" s="22">
        <v>85.7</v>
      </c>
    </row>
    <row r="209" spans="2:15" x14ac:dyDescent="0.35">
      <c r="B209" s="15">
        <v>26</v>
      </c>
      <c r="C209" s="1">
        <v>154</v>
      </c>
      <c r="D209" s="1" t="s">
        <v>9</v>
      </c>
      <c r="E209" s="1" t="s">
        <v>35</v>
      </c>
      <c r="F209" s="26">
        <v>1405</v>
      </c>
      <c r="G209">
        <v>82</v>
      </c>
      <c r="H209" s="26">
        <v>1104</v>
      </c>
      <c r="I209" s="5">
        <v>29.11</v>
      </c>
      <c r="J209" s="5">
        <v>0.34799999999999998</v>
      </c>
      <c r="K209">
        <v>45</v>
      </c>
      <c r="L209" s="51">
        <v>9.5000000000000001E-2</v>
      </c>
      <c r="M209" s="22">
        <v>85.9</v>
      </c>
    </row>
    <row r="210" spans="2:15" x14ac:dyDescent="0.35">
      <c r="B210" s="15">
        <v>26</v>
      </c>
      <c r="C210" s="1">
        <v>155</v>
      </c>
      <c r="D210" s="1" t="s">
        <v>9</v>
      </c>
      <c r="E210" s="1" t="s">
        <v>35</v>
      </c>
      <c r="F210" s="26">
        <v>1397</v>
      </c>
      <c r="G210">
        <v>81</v>
      </c>
      <c r="H210" s="26">
        <v>1093</v>
      </c>
      <c r="I210" s="5">
        <v>29.17</v>
      </c>
      <c r="J210" s="5">
        <v>0.40699999999999997</v>
      </c>
      <c r="K210">
        <v>44</v>
      </c>
      <c r="L210" s="51">
        <v>9.9000000000000005E-2</v>
      </c>
      <c r="M210" s="22">
        <v>87.2</v>
      </c>
    </row>
    <row r="211" spans="2:15" x14ac:dyDescent="0.35">
      <c r="B211" s="49">
        <v>26</v>
      </c>
      <c r="C211" s="40">
        <v>156</v>
      </c>
      <c r="D211" s="42" t="s">
        <v>9</v>
      </c>
      <c r="E211" s="42" t="s">
        <v>35</v>
      </c>
      <c r="F211" s="43">
        <v>1401</v>
      </c>
      <c r="G211" s="44">
        <v>81</v>
      </c>
      <c r="H211" s="43">
        <v>1093</v>
      </c>
      <c r="I211" s="45">
        <v>29.11</v>
      </c>
      <c r="J211" s="45">
        <v>0.41799999999999998</v>
      </c>
      <c r="K211" s="44">
        <v>46</v>
      </c>
      <c r="L211" s="52">
        <v>9.9000000000000005E-2</v>
      </c>
      <c r="M211" s="48">
        <v>87</v>
      </c>
    </row>
    <row r="212" spans="2:15" x14ac:dyDescent="0.35">
      <c r="B212" s="15">
        <v>26</v>
      </c>
      <c r="C212" s="24" t="s">
        <v>18</v>
      </c>
      <c r="D212" s="1"/>
      <c r="E212" s="1"/>
      <c r="F212" s="27">
        <f>AVERAGE(F206:F211)</f>
        <v>1404.3333333333333</v>
      </c>
      <c r="G212" s="28">
        <f t="shared" ref="G212" si="194">AVERAGE(G206:G211)</f>
        <v>81.5</v>
      </c>
      <c r="H212" s="27">
        <f t="shared" ref="H212" si="195">AVERAGE(H206:H211)</f>
        <v>1080.3333333333333</v>
      </c>
      <c r="I212" s="29">
        <f t="shared" ref="I212" si="196">AVERAGE(I206:I211)</f>
        <v>29.008333333333336</v>
      </c>
      <c r="J212" s="29">
        <f t="shared" ref="J212" si="197">AVERAGE(J206:J211)</f>
        <v>0.33766666666666673</v>
      </c>
      <c r="K212" s="28">
        <f t="shared" ref="K212" si="198">AVERAGE(K206:K211)</f>
        <v>28</v>
      </c>
      <c r="L212" s="30">
        <f t="shared" ref="L212" si="199">AVERAGE(L206:L211)</f>
        <v>9.6833333333333327E-2</v>
      </c>
      <c r="M212" s="31">
        <f t="shared" ref="M212" si="200">AVERAGE(M206:M211)</f>
        <v>86.266666666666652</v>
      </c>
    </row>
    <row r="213" spans="2:15" ht="15" thickBot="1" x14ac:dyDescent="0.4">
      <c r="B213" s="16">
        <v>26</v>
      </c>
      <c r="C213" s="25" t="s">
        <v>19</v>
      </c>
      <c r="D213" s="23"/>
      <c r="E213" s="23"/>
      <c r="F213" s="32">
        <f>_xlfn.STDEV.S(F206:F211)</f>
        <v>39.353102376644543</v>
      </c>
      <c r="G213" s="33">
        <f t="shared" ref="G213:M213" si="201">_xlfn.STDEV.S(G206:G211)</f>
        <v>0.54772255750516607</v>
      </c>
      <c r="H213" s="32">
        <f t="shared" si="201"/>
        <v>22.518140835039347</v>
      </c>
      <c r="I213" s="34">
        <f t="shared" si="201"/>
        <v>0.51970825148987843</v>
      </c>
      <c r="J213" s="34">
        <f t="shared" si="201"/>
        <v>7.1807149133401735E-2</v>
      </c>
      <c r="K213" s="33">
        <f t="shared" si="201"/>
        <v>23.841140912296961</v>
      </c>
      <c r="L213" s="35">
        <f t="shared" si="201"/>
        <v>3.2506409624359755E-3</v>
      </c>
      <c r="M213" s="36">
        <f t="shared" si="201"/>
        <v>0.78909230554268128</v>
      </c>
    </row>
    <row r="214" spans="2:15" ht="15" thickTop="1" x14ac:dyDescent="0.35">
      <c r="B214" s="15">
        <v>27</v>
      </c>
      <c r="C214" s="1">
        <v>157</v>
      </c>
      <c r="D214" s="4" t="s">
        <v>9</v>
      </c>
      <c r="E214" s="1" t="s">
        <v>10</v>
      </c>
      <c r="F214" s="26">
        <v>237</v>
      </c>
      <c r="G214">
        <v>-10</v>
      </c>
      <c r="H214" s="26">
        <v>84</v>
      </c>
      <c r="I214" s="5">
        <v>54.94</v>
      </c>
      <c r="J214" s="5">
        <v>0.46300000000000002</v>
      </c>
      <c r="K214">
        <v>-48</v>
      </c>
      <c r="L214" s="51">
        <v>7.0000000000000001E-3</v>
      </c>
      <c r="M214" s="22">
        <v>149.80000000000001</v>
      </c>
    </row>
    <row r="215" spans="2:15" x14ac:dyDescent="0.35">
      <c r="B215" s="15">
        <v>27</v>
      </c>
      <c r="C215" s="1">
        <v>158</v>
      </c>
      <c r="D215" s="1" t="s">
        <v>9</v>
      </c>
      <c r="E215" s="1" t="s">
        <v>10</v>
      </c>
      <c r="F215" s="26">
        <v>237</v>
      </c>
      <c r="G215">
        <v>-4</v>
      </c>
      <c r="H215" s="26">
        <v>106</v>
      </c>
      <c r="I215" s="5">
        <v>55.11</v>
      </c>
      <c r="J215" s="5">
        <v>0.41399999999999998</v>
      </c>
      <c r="K215">
        <v>-32</v>
      </c>
      <c r="L215" s="51">
        <v>6.0000000000000001E-3</v>
      </c>
      <c r="M215" s="22">
        <v>152.30000000000001</v>
      </c>
    </row>
    <row r="216" spans="2:15" x14ac:dyDescent="0.35">
      <c r="B216" s="15">
        <v>27</v>
      </c>
      <c r="C216" s="1">
        <v>159</v>
      </c>
      <c r="D216" s="1" t="s">
        <v>9</v>
      </c>
      <c r="E216" s="1" t="s">
        <v>10</v>
      </c>
      <c r="F216" s="26">
        <v>234</v>
      </c>
      <c r="G216">
        <v>3</v>
      </c>
      <c r="H216" s="26">
        <v>116</v>
      </c>
      <c r="I216" s="5">
        <v>54.9</v>
      </c>
      <c r="J216" s="5">
        <v>0.28799999999999998</v>
      </c>
      <c r="K216">
        <v>-3</v>
      </c>
      <c r="L216" s="51">
        <v>2E-3</v>
      </c>
      <c r="M216" s="22">
        <v>164.2</v>
      </c>
    </row>
    <row r="217" spans="2:15" x14ac:dyDescent="0.35">
      <c r="B217" s="15">
        <v>27</v>
      </c>
      <c r="C217" s="1">
        <v>160</v>
      </c>
      <c r="D217" s="1" t="s">
        <v>9</v>
      </c>
      <c r="E217" s="1" t="s">
        <v>10</v>
      </c>
      <c r="F217" s="26">
        <v>252</v>
      </c>
      <c r="G217">
        <v>-15</v>
      </c>
      <c r="H217" s="26">
        <v>12</v>
      </c>
      <c r="I217" s="5">
        <v>55.6</v>
      </c>
      <c r="J217" s="5">
        <v>0.63400000000000001</v>
      </c>
      <c r="K217">
        <v>-56</v>
      </c>
      <c r="L217" s="51">
        <v>7.0000000000000001E-3</v>
      </c>
      <c r="M217" s="22">
        <v>62.5</v>
      </c>
    </row>
    <row r="218" spans="2:15" x14ac:dyDescent="0.35">
      <c r="B218" s="15">
        <v>27</v>
      </c>
      <c r="C218" s="1">
        <v>161</v>
      </c>
      <c r="D218" s="1" t="s">
        <v>9</v>
      </c>
      <c r="E218" s="1" t="s">
        <v>10</v>
      </c>
      <c r="F218" s="26">
        <v>240</v>
      </c>
      <c r="G218">
        <v>-1</v>
      </c>
      <c r="H218" s="26">
        <v>21</v>
      </c>
      <c r="I218" s="5">
        <v>55.29</v>
      </c>
      <c r="J218" s="5">
        <v>0.39600000000000002</v>
      </c>
      <c r="K218">
        <v>-12</v>
      </c>
      <c r="L218" s="51">
        <v>5.0000000000000001E-3</v>
      </c>
      <c r="M218" s="22">
        <v>138.1</v>
      </c>
    </row>
    <row r="219" spans="2:15" x14ac:dyDescent="0.35">
      <c r="B219" s="49">
        <v>27</v>
      </c>
      <c r="C219" s="40">
        <v>162</v>
      </c>
      <c r="D219" s="42" t="s">
        <v>9</v>
      </c>
      <c r="E219" s="42" t="s">
        <v>10</v>
      </c>
      <c r="F219" s="43">
        <v>247</v>
      </c>
      <c r="G219" s="44">
        <v>-9</v>
      </c>
      <c r="H219" s="43">
        <v>28</v>
      </c>
      <c r="I219" s="45">
        <v>55.56</v>
      </c>
      <c r="J219" s="45">
        <v>0.52800000000000002</v>
      </c>
      <c r="K219" s="44">
        <v>-47</v>
      </c>
      <c r="L219" s="52">
        <v>5.0000000000000001E-3</v>
      </c>
      <c r="M219" s="48">
        <v>76.5</v>
      </c>
    </row>
    <row r="220" spans="2:15" x14ac:dyDescent="0.35">
      <c r="B220" s="15">
        <v>27</v>
      </c>
      <c r="C220" s="24" t="s">
        <v>18</v>
      </c>
      <c r="D220" s="1"/>
      <c r="E220" s="1"/>
      <c r="F220" s="27">
        <f>AVERAGE(F214:F219)</f>
        <v>241.16666666666666</v>
      </c>
      <c r="G220" s="28">
        <f t="shared" ref="G220" si="202">AVERAGE(G214:G219)</f>
        <v>-6</v>
      </c>
      <c r="H220" s="27">
        <f t="shared" ref="H220" si="203">AVERAGE(H214:H219)</f>
        <v>61.166666666666664</v>
      </c>
      <c r="I220" s="29">
        <f t="shared" ref="I220" si="204">AVERAGE(I214:I219)</f>
        <v>55.233333333333327</v>
      </c>
      <c r="J220" s="29">
        <f t="shared" ref="J220" si="205">AVERAGE(J214:J219)</f>
        <v>0.45383333333333331</v>
      </c>
      <c r="K220" s="28">
        <f t="shared" ref="K220" si="206">AVERAGE(K214:K219)</f>
        <v>-33</v>
      </c>
      <c r="L220" s="30">
        <f t="shared" ref="L220" si="207">AVERAGE(L214:L219)</f>
        <v>5.3333333333333332E-3</v>
      </c>
      <c r="M220" s="31">
        <f t="shared" ref="M220" si="208">AVERAGE(M214:M219)</f>
        <v>123.89999999999999</v>
      </c>
    </row>
    <row r="221" spans="2:15" ht="15" thickBot="1" x14ac:dyDescent="0.4">
      <c r="B221" s="16">
        <v>27</v>
      </c>
      <c r="C221" s="25" t="s">
        <v>19</v>
      </c>
      <c r="D221" s="23"/>
      <c r="E221" s="23"/>
      <c r="F221" s="32">
        <f>_xlfn.STDEV.S(F214:F219)</f>
        <v>6.9113433330045666</v>
      </c>
      <c r="G221" s="33">
        <f t="shared" ref="G221:M221" si="209">_xlfn.STDEV.S(G214:G219)</f>
        <v>6.5726706900619938</v>
      </c>
      <c r="H221" s="32">
        <f t="shared" si="209"/>
        <v>46.192712267918047</v>
      </c>
      <c r="I221" s="34">
        <f t="shared" si="209"/>
        <v>0.30223611079198931</v>
      </c>
      <c r="J221" s="34">
        <f t="shared" si="209"/>
        <v>0.11872390941451823</v>
      </c>
      <c r="K221" s="33">
        <f t="shared" si="209"/>
        <v>21.410277905716217</v>
      </c>
      <c r="L221" s="35">
        <f t="shared" si="209"/>
        <v>1.8618986725025257E-3</v>
      </c>
      <c r="M221" s="36">
        <f t="shared" si="209"/>
        <v>43.173649370883638</v>
      </c>
    </row>
    <row r="222" spans="2:15" ht="15" thickTop="1" x14ac:dyDescent="0.35">
      <c r="B222" s="15">
        <v>28</v>
      </c>
      <c r="C222" s="1">
        <v>163</v>
      </c>
      <c r="D222" s="1" t="s">
        <v>25</v>
      </c>
      <c r="E222" s="1" t="s">
        <v>10</v>
      </c>
      <c r="F222" s="26">
        <v>268</v>
      </c>
      <c r="G222">
        <v>68</v>
      </c>
      <c r="H222" s="26">
        <v>3790</v>
      </c>
      <c r="I222" s="5">
        <v>5.09</v>
      </c>
      <c r="J222" s="5">
        <v>1.5640000000000001</v>
      </c>
      <c r="K222">
        <v>71</v>
      </c>
      <c r="L222" s="51">
        <v>1.4999999999999999E-2</v>
      </c>
      <c r="M222" s="22">
        <v>16.3</v>
      </c>
      <c r="O222" s="8"/>
    </row>
    <row r="223" spans="2:15" x14ac:dyDescent="0.35">
      <c r="B223" s="15">
        <v>28</v>
      </c>
      <c r="C223" s="1">
        <v>164</v>
      </c>
      <c r="D223" s="1" t="s">
        <v>25</v>
      </c>
      <c r="E223" s="1" t="s">
        <v>10</v>
      </c>
      <c r="F223" s="26">
        <v>186</v>
      </c>
      <c r="G223">
        <v>65</v>
      </c>
      <c r="H223" s="26">
        <v>3854</v>
      </c>
      <c r="I223" s="5">
        <v>5.29</v>
      </c>
      <c r="J223" s="5">
        <v>0.98</v>
      </c>
      <c r="K223">
        <v>86</v>
      </c>
      <c r="L223" s="51">
        <v>1.4E-2</v>
      </c>
      <c r="M223" s="22">
        <v>-160</v>
      </c>
      <c r="O223" s="8"/>
    </row>
    <row r="224" spans="2:15" x14ac:dyDescent="0.35">
      <c r="B224" s="15">
        <v>28</v>
      </c>
      <c r="C224" s="1">
        <v>165</v>
      </c>
      <c r="D224" s="1" t="s">
        <v>25</v>
      </c>
      <c r="E224" s="1" t="s">
        <v>10</v>
      </c>
      <c r="F224" s="26">
        <v>178</v>
      </c>
      <c r="G224">
        <v>57</v>
      </c>
      <c r="H224" s="26">
        <v>3897</v>
      </c>
      <c r="I224" s="5">
        <v>3.49</v>
      </c>
      <c r="J224" s="5">
        <v>0.752</v>
      </c>
      <c r="K224">
        <v>99</v>
      </c>
      <c r="L224" s="51">
        <v>4.0000000000000001E-3</v>
      </c>
      <c r="M224" s="22">
        <v>30.6</v>
      </c>
      <c r="O224" s="8"/>
    </row>
    <row r="225" spans="2:15" x14ac:dyDescent="0.35">
      <c r="B225" s="15">
        <v>28</v>
      </c>
      <c r="C225" s="1">
        <v>166</v>
      </c>
      <c r="D225" s="1" t="s">
        <v>25</v>
      </c>
      <c r="E225" s="1" t="s">
        <v>10</v>
      </c>
      <c r="F225" s="26">
        <v>189</v>
      </c>
      <c r="G225">
        <v>68</v>
      </c>
      <c r="H225" s="26">
        <v>3812</v>
      </c>
      <c r="I225" s="5">
        <v>5.81</v>
      </c>
      <c r="J225" s="5">
        <v>1.0720000000000001</v>
      </c>
      <c r="K225">
        <v>83</v>
      </c>
      <c r="L225" s="51">
        <v>6.0000000000000001E-3</v>
      </c>
      <c r="M225" s="22">
        <v>-114</v>
      </c>
      <c r="O225" s="8"/>
    </row>
    <row r="226" spans="2:15" x14ac:dyDescent="0.35">
      <c r="B226" s="15">
        <v>28</v>
      </c>
      <c r="C226" s="1">
        <v>167</v>
      </c>
      <c r="D226" s="1" t="s">
        <v>25</v>
      </c>
      <c r="E226" s="1" t="s">
        <v>10</v>
      </c>
      <c r="F226" s="26">
        <v>174</v>
      </c>
      <c r="G226">
        <v>65</v>
      </c>
      <c r="H226" s="26">
        <v>3841</v>
      </c>
      <c r="I226" s="5">
        <v>4.8899999999999997</v>
      </c>
      <c r="J226" s="5">
        <v>0.93400000000000005</v>
      </c>
      <c r="K226">
        <v>88</v>
      </c>
      <c r="L226" s="51">
        <v>8.9999999999999993E-3</v>
      </c>
      <c r="M226" s="22">
        <v>-51</v>
      </c>
      <c r="O226" s="8"/>
    </row>
    <row r="227" spans="2:15" x14ac:dyDescent="0.35">
      <c r="B227" s="49">
        <v>28</v>
      </c>
      <c r="C227" s="40">
        <v>168</v>
      </c>
      <c r="D227" s="42" t="s">
        <v>25</v>
      </c>
      <c r="E227" s="42" t="s">
        <v>10</v>
      </c>
      <c r="F227" s="43">
        <v>192</v>
      </c>
      <c r="G227" s="44">
        <v>65</v>
      </c>
      <c r="H227" s="43">
        <v>3816</v>
      </c>
      <c r="I227" s="45">
        <v>5.08</v>
      </c>
      <c r="J227" s="45">
        <v>1.0960000000000001</v>
      </c>
      <c r="K227" s="44">
        <v>82</v>
      </c>
      <c r="L227" s="52">
        <v>5.0000000000000001E-3</v>
      </c>
      <c r="M227" s="48">
        <v>-142</v>
      </c>
      <c r="O227" s="8"/>
    </row>
    <row r="228" spans="2:15" x14ac:dyDescent="0.35">
      <c r="B228" s="15">
        <v>28</v>
      </c>
      <c r="C228" s="24" t="s">
        <v>18</v>
      </c>
      <c r="D228" s="1"/>
      <c r="E228" s="1"/>
      <c r="F228" s="27">
        <f>AVERAGE(F222:F227)</f>
        <v>197.83333333333334</v>
      </c>
      <c r="G228" s="28">
        <f t="shared" ref="G228" si="210">AVERAGE(G222:G227)</f>
        <v>64.666666666666671</v>
      </c>
      <c r="H228" s="27">
        <f t="shared" ref="H228" si="211">AVERAGE(H222:H227)</f>
        <v>3835</v>
      </c>
      <c r="I228" s="29">
        <f t="shared" ref="I228" si="212">AVERAGE(I222:I227)</f>
        <v>4.9416666666666664</v>
      </c>
      <c r="J228" s="29">
        <f t="shared" ref="J228" si="213">AVERAGE(J222:J227)</f>
        <v>1.0663333333333334</v>
      </c>
      <c r="K228" s="28">
        <f t="shared" ref="K228" si="214">AVERAGE(K222:K227)</f>
        <v>84.833333333333329</v>
      </c>
      <c r="L228" s="30">
        <f t="shared" ref="L228" si="215">AVERAGE(L222:L227)</f>
        <v>8.8333333333333337E-3</v>
      </c>
      <c r="M228" s="31">
        <f t="shared" ref="M228" si="216">AVERAGE(M222:M227)</f>
        <v>-70.016666666666666</v>
      </c>
    </row>
    <row r="229" spans="2:15" ht="15" thickBot="1" x14ac:dyDescent="0.4">
      <c r="B229" s="16">
        <v>28</v>
      </c>
      <c r="C229" s="25" t="s">
        <v>19</v>
      </c>
      <c r="D229" s="23"/>
      <c r="E229" s="23"/>
      <c r="F229" s="32">
        <f>_xlfn.STDEV.S(F222:F227)</f>
        <v>35.033793209794865</v>
      </c>
      <c r="G229" s="33">
        <f t="shared" ref="G229:M229" si="217">_xlfn.STDEV.S(G222:G227)</f>
        <v>4.0331955899344463</v>
      </c>
      <c r="H229" s="32">
        <f t="shared" si="217"/>
        <v>37.831204051681993</v>
      </c>
      <c r="I229" s="34">
        <f t="shared" si="217"/>
        <v>0.77800814048868994</v>
      </c>
      <c r="J229" s="34">
        <f t="shared" si="217"/>
        <v>0.27289387436633061</v>
      </c>
      <c r="K229" s="33">
        <f t="shared" si="217"/>
        <v>9.1086039910991126</v>
      </c>
      <c r="L229" s="35">
        <f t="shared" si="217"/>
        <v>4.7081489639418444E-3</v>
      </c>
      <c r="M229" s="36">
        <f t="shared" si="217"/>
        <v>81.423643167489558</v>
      </c>
    </row>
    <row r="230" spans="2:15" ht="15" thickTop="1" x14ac:dyDescent="0.35">
      <c r="B230" s="15">
        <v>29</v>
      </c>
      <c r="C230" s="1">
        <v>169</v>
      </c>
      <c r="D230" s="1" t="s">
        <v>24</v>
      </c>
      <c r="E230" s="1" t="s">
        <v>10</v>
      </c>
      <c r="F230" s="26">
        <v>469</v>
      </c>
      <c r="G230">
        <v>143</v>
      </c>
      <c r="H230" s="26">
        <v>-3820</v>
      </c>
      <c r="I230" s="5">
        <v>3.15</v>
      </c>
      <c r="J230" s="5">
        <v>0.87</v>
      </c>
      <c r="K230">
        <v>147</v>
      </c>
      <c r="L230" s="51">
        <v>1.2999999999999999E-2</v>
      </c>
      <c r="M230" s="22">
        <v>172.9</v>
      </c>
    </row>
    <row r="231" spans="2:15" x14ac:dyDescent="0.35">
      <c r="B231" s="15">
        <v>29</v>
      </c>
      <c r="C231" s="1">
        <v>170</v>
      </c>
      <c r="D231" s="1" t="s">
        <v>24</v>
      </c>
      <c r="E231" s="1" t="s">
        <v>10</v>
      </c>
      <c r="F231" s="26">
        <v>233</v>
      </c>
      <c r="G231">
        <v>162</v>
      </c>
      <c r="H231" s="26">
        <v>-3852</v>
      </c>
      <c r="I231" s="5">
        <v>2.37</v>
      </c>
      <c r="J231" s="5">
        <v>0.65500000000000003</v>
      </c>
      <c r="K231">
        <v>148</v>
      </c>
      <c r="L231" s="51">
        <v>7.0000000000000001E-3</v>
      </c>
      <c r="M231" s="22">
        <v>21.6</v>
      </c>
    </row>
    <row r="232" spans="2:15" x14ac:dyDescent="0.35">
      <c r="B232" s="15">
        <v>29</v>
      </c>
      <c r="C232" s="1">
        <v>171</v>
      </c>
      <c r="D232" s="1" t="s">
        <v>24</v>
      </c>
      <c r="E232" s="1" t="s">
        <v>10</v>
      </c>
      <c r="F232" s="26">
        <v>185</v>
      </c>
      <c r="G232">
        <v>171</v>
      </c>
      <c r="H232" s="26">
        <v>-3807</v>
      </c>
      <c r="I232" s="5">
        <v>3.93</v>
      </c>
      <c r="J232" s="5">
        <v>0.60799999999999998</v>
      </c>
      <c r="K232">
        <v>148</v>
      </c>
      <c r="L232" s="51">
        <v>6.0000000000000001E-3</v>
      </c>
      <c r="M232" s="22">
        <v>81.5</v>
      </c>
    </row>
    <row r="233" spans="2:15" x14ac:dyDescent="0.35">
      <c r="B233" s="15">
        <v>29</v>
      </c>
      <c r="C233" s="1">
        <v>172</v>
      </c>
      <c r="D233" s="1" t="s">
        <v>24</v>
      </c>
      <c r="E233" s="1" t="s">
        <v>10</v>
      </c>
      <c r="F233" s="26">
        <v>224</v>
      </c>
      <c r="G233">
        <v>170</v>
      </c>
      <c r="H233" s="26">
        <v>-3829</v>
      </c>
      <c r="I233" s="5">
        <v>2.92</v>
      </c>
      <c r="J233" s="5">
        <v>0.69099999999999995</v>
      </c>
      <c r="K233">
        <v>149</v>
      </c>
      <c r="L233" s="51">
        <v>6.0000000000000001E-3</v>
      </c>
      <c r="M233" s="22">
        <v>68.5</v>
      </c>
    </row>
    <row r="234" spans="2:15" x14ac:dyDescent="0.35">
      <c r="B234" s="15">
        <v>29</v>
      </c>
      <c r="C234" s="1">
        <v>173</v>
      </c>
      <c r="D234" s="1" t="s">
        <v>24</v>
      </c>
      <c r="E234" s="1" t="s">
        <v>10</v>
      </c>
      <c r="F234" s="26">
        <v>249</v>
      </c>
      <c r="G234">
        <v>170</v>
      </c>
      <c r="H234" s="26">
        <v>-3848</v>
      </c>
      <c r="I234" s="5">
        <v>1.9</v>
      </c>
      <c r="J234" s="5">
        <v>0.81699999999999995</v>
      </c>
      <c r="K234">
        <v>151</v>
      </c>
      <c r="L234" s="51">
        <v>1.0999999999999999E-2</v>
      </c>
      <c r="M234" s="22">
        <v>101</v>
      </c>
    </row>
    <row r="235" spans="2:15" x14ac:dyDescent="0.35">
      <c r="B235" s="49">
        <v>29</v>
      </c>
      <c r="C235" s="40">
        <v>174</v>
      </c>
      <c r="D235" s="42" t="s">
        <v>24</v>
      </c>
      <c r="E235" s="42" t="s">
        <v>10</v>
      </c>
      <c r="F235" s="43">
        <v>262</v>
      </c>
      <c r="G235" s="44">
        <v>170</v>
      </c>
      <c r="H235" s="43">
        <v>-3864</v>
      </c>
      <c r="I235" s="45">
        <v>1.35</v>
      </c>
      <c r="J235" s="45">
        <v>0.84599999999999997</v>
      </c>
      <c r="K235" s="44">
        <v>151</v>
      </c>
      <c r="L235" s="52">
        <v>8.9999999999999993E-3</v>
      </c>
      <c r="M235" s="48">
        <v>108.5</v>
      </c>
    </row>
    <row r="236" spans="2:15" x14ac:dyDescent="0.35">
      <c r="B236" s="15">
        <v>29</v>
      </c>
      <c r="C236" s="24" t="s">
        <v>18</v>
      </c>
      <c r="D236" s="1"/>
      <c r="E236" s="1"/>
      <c r="F236" s="27">
        <f>AVERAGE(F230:F235)</f>
        <v>270.33333333333331</v>
      </c>
      <c r="G236" s="28">
        <f t="shared" ref="G236" si="218">AVERAGE(G230:G235)</f>
        <v>164.33333333333334</v>
      </c>
      <c r="H236" s="27">
        <f t="shared" ref="H236" si="219">AVERAGE(H230:H235)</f>
        <v>-3836.6666666666665</v>
      </c>
      <c r="I236" s="29">
        <f t="shared" ref="I236" si="220">AVERAGE(I230:I235)</f>
        <v>2.6033333333333331</v>
      </c>
      <c r="J236" s="29">
        <f t="shared" ref="J236" si="221">AVERAGE(J230:J235)</f>
        <v>0.74783333333333335</v>
      </c>
      <c r="K236" s="28">
        <f t="shared" ref="K236" si="222">AVERAGE(K230:K235)</f>
        <v>149</v>
      </c>
      <c r="L236" s="30">
        <f t="shared" ref="L236" si="223">AVERAGE(L230:L235)</f>
        <v>8.6666666666666663E-3</v>
      </c>
      <c r="M236" s="31">
        <f t="shared" ref="M236" si="224">AVERAGE(M230:M235)</f>
        <v>92.333333333333329</v>
      </c>
    </row>
    <row r="237" spans="2:15" ht="15" thickBot="1" x14ac:dyDescent="0.4">
      <c r="B237" s="50">
        <v>29</v>
      </c>
      <c r="C237" s="25" t="s">
        <v>19</v>
      </c>
      <c r="D237" s="23"/>
      <c r="E237" s="23"/>
      <c r="F237" s="32">
        <f>_xlfn.STDEV.S(F230:F235)</f>
        <v>100.81203631842114</v>
      </c>
      <c r="G237" s="33">
        <f t="shared" ref="G237:M237" si="225">_xlfn.STDEV.S(G230:G235)</f>
        <v>10.966616007988364</v>
      </c>
      <c r="H237" s="32">
        <f t="shared" si="225"/>
        <v>21.574676513604246</v>
      </c>
      <c r="I237" s="34">
        <f t="shared" si="225"/>
        <v>0.92510900258654216</v>
      </c>
      <c r="J237" s="34">
        <f t="shared" si="225"/>
        <v>0.11022416552946321</v>
      </c>
      <c r="K237" s="33">
        <f t="shared" si="225"/>
        <v>1.6733200530681511</v>
      </c>
      <c r="L237" s="35">
        <f t="shared" si="225"/>
        <v>2.8751811537130428E-3</v>
      </c>
      <c r="M237" s="36">
        <f t="shared" si="225"/>
        <v>50.032096364900276</v>
      </c>
    </row>
    <row r="238" spans="2:15" ht="15" thickTop="1" x14ac:dyDescent="0.35"/>
  </sheetData>
  <sheetProtection algorithmName="SHA-512" hashValue="3421gpxVr1cKfBW/xN19gc4IMwCyb7tsFPH8JSb+CAxpKdKXqtkO8q0OwrLvFFgabxS/IBGhArv80A+M1GvDYw==" saltValue="whCaofitBy5Auf3XNfcs6Q==" spinCount="100000" sheet="1" objects="1" scenarios="1" sort="0" autoFilter="0"/>
  <mergeCells count="1">
    <mergeCell ref="C2:E3"/>
  </mergeCell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D71D2-FFDB-4D7C-BD08-5B07B06BD1F2}">
  <dimension ref="A2:P101"/>
  <sheetViews>
    <sheetView showGridLines="0" showRowColHeaders="0" zoomScaleNormal="100" workbookViewId="0">
      <pane xSplit="2" ySplit="5" topLeftCell="C6" activePane="bottomRight" state="frozen"/>
      <selection pane="topRight" activeCell="C1" sqref="C1"/>
      <selection pane="bottomLeft" activeCell="A7" sqref="A7"/>
      <selection pane="bottomRight" activeCell="C2" sqref="C2:E3"/>
    </sheetView>
  </sheetViews>
  <sheetFormatPr baseColWidth="10" defaultColWidth="8.81640625" defaultRowHeight="14.5" x14ac:dyDescent="0.35"/>
  <cols>
    <col min="1" max="1" width="2.1796875" customWidth="1"/>
    <col min="2" max="2" width="11.54296875" style="6" bestFit="1" customWidth="1"/>
    <col min="3" max="3" width="16.54296875" style="1" bestFit="1" customWidth="1"/>
    <col min="4" max="4" width="13.6328125" customWidth="1"/>
    <col min="5" max="5" width="23.08984375" customWidth="1"/>
    <col min="6" max="11" width="12.1796875" customWidth="1"/>
    <col min="12" max="12" width="12.1796875" style="7" customWidth="1"/>
    <col min="13" max="13" width="12.1796875" style="8" customWidth="1"/>
  </cols>
  <sheetData>
    <row r="2" spans="1:15" x14ac:dyDescent="0.35">
      <c r="C2" s="112" t="s">
        <v>42</v>
      </c>
      <c r="D2" s="112"/>
      <c r="E2" s="112"/>
    </row>
    <row r="3" spans="1:15" x14ac:dyDescent="0.35">
      <c r="C3" s="112"/>
      <c r="D3" s="112"/>
      <c r="E3" s="112"/>
    </row>
    <row r="4" spans="1:15" ht="15" thickBot="1" x14ac:dyDescent="0.4">
      <c r="B4" s="12"/>
      <c r="C4" s="13"/>
      <c r="D4" s="14"/>
      <c r="E4" s="14"/>
      <c r="F4" s="14"/>
      <c r="G4" s="14"/>
      <c r="H4" s="14"/>
      <c r="I4" s="14"/>
      <c r="J4" s="14"/>
      <c r="K4" s="14"/>
      <c r="L4" s="53"/>
      <c r="M4" s="9"/>
    </row>
    <row r="5" spans="1:15" s="2" customFormat="1" ht="18" customHeight="1" thickBot="1" x14ac:dyDescent="0.5">
      <c r="A5" s="10"/>
      <c r="B5" s="17" t="s">
        <v>11</v>
      </c>
      <c r="C5" s="18" t="s">
        <v>0</v>
      </c>
      <c r="D5" s="19" t="s">
        <v>1</v>
      </c>
      <c r="E5" s="19" t="s">
        <v>2</v>
      </c>
      <c r="F5" s="37" t="s">
        <v>4</v>
      </c>
      <c r="G5" s="37" t="s">
        <v>3</v>
      </c>
      <c r="H5" s="37" t="s">
        <v>5</v>
      </c>
      <c r="I5" s="37" t="s">
        <v>6</v>
      </c>
      <c r="J5" s="37" t="s">
        <v>7</v>
      </c>
      <c r="K5" s="37" t="s">
        <v>8</v>
      </c>
      <c r="L5" s="38" t="s">
        <v>12</v>
      </c>
      <c r="M5" s="39" t="s">
        <v>13</v>
      </c>
    </row>
    <row r="6" spans="1:15" s="3" customFormat="1" ht="15" thickTop="1" x14ac:dyDescent="0.35">
      <c r="A6" s="11"/>
      <c r="B6" s="15">
        <v>1</v>
      </c>
      <c r="C6" s="1">
        <v>1</v>
      </c>
      <c r="D6" s="4" t="s">
        <v>9</v>
      </c>
      <c r="E6" s="1" t="s">
        <v>10</v>
      </c>
      <c r="F6" s="26">
        <v>261</v>
      </c>
      <c r="G6">
        <v>-63</v>
      </c>
      <c r="H6" s="26">
        <v>62</v>
      </c>
      <c r="I6" s="5">
        <v>53.17</v>
      </c>
      <c r="J6" s="5">
        <v>0.56100000000000005</v>
      </c>
      <c r="K6">
        <v>-71</v>
      </c>
      <c r="L6" s="7">
        <v>1E-3</v>
      </c>
      <c r="M6" s="21">
        <v>-15.5</v>
      </c>
      <c r="O6" s="54"/>
    </row>
    <row r="7" spans="1:15" s="3" customFormat="1" x14ac:dyDescent="0.35">
      <c r="A7" s="11"/>
      <c r="B7" s="15">
        <v>1</v>
      </c>
      <c r="C7" s="1">
        <v>2</v>
      </c>
      <c r="D7" s="4" t="s">
        <v>9</v>
      </c>
      <c r="E7" s="1" t="s">
        <v>10</v>
      </c>
      <c r="F7" s="26">
        <v>303</v>
      </c>
      <c r="G7">
        <v>-67</v>
      </c>
      <c r="H7" s="26">
        <v>54</v>
      </c>
      <c r="I7" s="5">
        <v>52.5</v>
      </c>
      <c r="J7" s="5">
        <v>0.84099999999999997</v>
      </c>
      <c r="K7">
        <v>-77</v>
      </c>
      <c r="L7" s="7">
        <v>3.0000000000000001E-3</v>
      </c>
      <c r="M7" s="21">
        <v>-37.100000000000023</v>
      </c>
      <c r="O7" s="54"/>
    </row>
    <row r="8" spans="1:15" s="3" customFormat="1" x14ac:dyDescent="0.35">
      <c r="A8" s="11"/>
      <c r="B8" s="15">
        <v>1</v>
      </c>
      <c r="C8" s="1">
        <v>3</v>
      </c>
      <c r="D8" s="4" t="s">
        <v>9</v>
      </c>
      <c r="E8" s="1" t="s">
        <v>10</v>
      </c>
      <c r="F8" s="26">
        <v>154</v>
      </c>
      <c r="G8">
        <v>-45</v>
      </c>
      <c r="H8" s="26">
        <v>55</v>
      </c>
      <c r="I8" s="5">
        <v>52.3</v>
      </c>
      <c r="J8" s="5">
        <v>0.61899999999999999</v>
      </c>
      <c r="K8">
        <v>-71</v>
      </c>
      <c r="L8" s="7">
        <v>2E-3</v>
      </c>
      <c r="M8" s="21">
        <v>-23.600000000000023</v>
      </c>
      <c r="O8" s="54"/>
    </row>
    <row r="9" spans="1:15" s="3" customFormat="1" x14ac:dyDescent="0.35">
      <c r="A9" s="11"/>
      <c r="B9" s="15">
        <v>1</v>
      </c>
      <c r="C9" s="1">
        <v>4</v>
      </c>
      <c r="D9" s="4" t="s">
        <v>9</v>
      </c>
      <c r="E9" s="1" t="s">
        <v>10</v>
      </c>
      <c r="F9" s="26">
        <v>144</v>
      </c>
      <c r="G9">
        <v>-44</v>
      </c>
      <c r="H9" s="26">
        <v>64</v>
      </c>
      <c r="I9" s="5">
        <v>52.89</v>
      </c>
      <c r="J9" s="5">
        <v>0.51200000000000001</v>
      </c>
      <c r="K9">
        <v>-69</v>
      </c>
      <c r="L9" s="7">
        <v>3.0000000000000001E-3</v>
      </c>
      <c r="M9" s="21">
        <v>-24.300000000000011</v>
      </c>
      <c r="O9" s="54"/>
    </row>
    <row r="10" spans="1:15" s="3" customFormat="1" x14ac:dyDescent="0.35">
      <c r="A10" s="11"/>
      <c r="B10" s="15">
        <v>1</v>
      </c>
      <c r="C10" s="1">
        <v>5</v>
      </c>
      <c r="D10" s="4" t="s">
        <v>9</v>
      </c>
      <c r="E10" s="1" t="s">
        <v>10</v>
      </c>
      <c r="F10" s="26">
        <v>133</v>
      </c>
      <c r="G10">
        <v>-37</v>
      </c>
      <c r="H10" s="26">
        <v>65</v>
      </c>
      <c r="I10" s="5">
        <v>53.12</v>
      </c>
      <c r="J10" s="5">
        <v>0.39800000000000002</v>
      </c>
      <c r="K10">
        <v>-55</v>
      </c>
      <c r="L10" s="7">
        <v>3.0000000000000001E-3</v>
      </c>
      <c r="M10" s="21">
        <v>24</v>
      </c>
      <c r="O10" s="54"/>
    </row>
    <row r="11" spans="1:15" s="3" customFormat="1" x14ac:dyDescent="0.35">
      <c r="A11" s="11"/>
      <c r="B11" s="49">
        <v>1</v>
      </c>
      <c r="C11" s="40">
        <v>6</v>
      </c>
      <c r="D11" s="41" t="s">
        <v>9</v>
      </c>
      <c r="E11" s="42" t="s">
        <v>10</v>
      </c>
      <c r="F11" s="43">
        <v>124</v>
      </c>
      <c r="G11" s="44">
        <v>-33</v>
      </c>
      <c r="H11" s="43">
        <v>67</v>
      </c>
      <c r="I11" s="45">
        <v>53.19</v>
      </c>
      <c r="J11" s="45">
        <v>0.28799999999999998</v>
      </c>
      <c r="K11" s="44">
        <v>-47</v>
      </c>
      <c r="L11" s="46">
        <v>5.0000000000000001E-3</v>
      </c>
      <c r="M11" s="47">
        <v>-20</v>
      </c>
      <c r="O11" s="54"/>
    </row>
    <row r="12" spans="1:15" s="3" customFormat="1" x14ac:dyDescent="0.35">
      <c r="A12" s="11"/>
      <c r="B12" s="15">
        <v>1</v>
      </c>
      <c r="C12" s="24" t="s">
        <v>18</v>
      </c>
      <c r="D12" s="4"/>
      <c r="E12" s="1"/>
      <c r="F12" s="27">
        <f>AVERAGE(F6:F11)</f>
        <v>186.5</v>
      </c>
      <c r="G12" s="28">
        <f t="shared" ref="G12:M12" si="0">AVERAGE(G6:G11)</f>
        <v>-48.166666666666664</v>
      </c>
      <c r="H12" s="27">
        <f t="shared" si="0"/>
        <v>61.166666666666664</v>
      </c>
      <c r="I12" s="29">
        <f t="shared" si="0"/>
        <v>52.861666666666672</v>
      </c>
      <c r="J12" s="29">
        <f t="shared" si="0"/>
        <v>0.53649999999999998</v>
      </c>
      <c r="K12" s="28">
        <f t="shared" si="0"/>
        <v>-65</v>
      </c>
      <c r="L12" s="30">
        <f t="shared" si="0"/>
        <v>2.8333333333333335E-3</v>
      </c>
      <c r="M12" s="31">
        <f t="shared" si="0"/>
        <v>-16.083333333333343</v>
      </c>
    </row>
    <row r="13" spans="1:15" s="3" customFormat="1" ht="15" thickBot="1" x14ac:dyDescent="0.4">
      <c r="A13" s="11"/>
      <c r="B13" s="16">
        <v>1</v>
      </c>
      <c r="C13" s="25" t="s">
        <v>19</v>
      </c>
      <c r="D13" s="20"/>
      <c r="E13" s="23"/>
      <c r="F13" s="32">
        <f>_xlfn.STDEV.S(F6:F11)</f>
        <v>75.833369963361122</v>
      </c>
      <c r="G13" s="33">
        <f t="shared" ref="G13:M13" si="1">_xlfn.STDEV.S(G6:G11)</f>
        <v>13.833534135088792</v>
      </c>
      <c r="H13" s="32">
        <f t="shared" si="1"/>
        <v>5.4191020166321531</v>
      </c>
      <c r="I13" s="34">
        <f t="shared" si="1"/>
        <v>0.37859829194895606</v>
      </c>
      <c r="J13" s="34">
        <f t="shared" si="1"/>
        <v>0.19061033550151468</v>
      </c>
      <c r="K13" s="33">
        <f t="shared" si="1"/>
        <v>11.454256850621082</v>
      </c>
      <c r="L13" s="35">
        <f t="shared" si="1"/>
        <v>1.3291601358251257E-3</v>
      </c>
      <c r="M13" s="36">
        <f t="shared" si="1"/>
        <v>20.919217639927812</v>
      </c>
    </row>
    <row r="14" spans="1:15" s="3" customFormat="1" ht="15" thickTop="1" x14ac:dyDescent="0.35">
      <c r="A14" s="11"/>
      <c r="B14" s="15">
        <v>2</v>
      </c>
      <c r="C14" s="1">
        <v>7</v>
      </c>
      <c r="D14" s="1" t="s">
        <v>14</v>
      </c>
      <c r="E14" s="1" t="s">
        <v>10</v>
      </c>
      <c r="F14" s="26">
        <v>152</v>
      </c>
      <c r="G14">
        <v>-48</v>
      </c>
      <c r="H14" s="26">
        <v>245</v>
      </c>
      <c r="I14" s="5">
        <v>51.79</v>
      </c>
      <c r="J14" s="5">
        <v>0.56899999999999995</v>
      </c>
      <c r="K14">
        <v>-69</v>
      </c>
      <c r="L14" s="7">
        <v>3.0000000000000001E-3</v>
      </c>
      <c r="M14" s="21">
        <v>326.8</v>
      </c>
    </row>
    <row r="15" spans="1:15" s="3" customFormat="1" x14ac:dyDescent="0.35">
      <c r="A15" s="11"/>
      <c r="B15" s="15">
        <v>2</v>
      </c>
      <c r="C15" s="1">
        <v>8</v>
      </c>
      <c r="D15" s="1" t="s">
        <v>14</v>
      </c>
      <c r="E15" s="1" t="s">
        <v>10</v>
      </c>
      <c r="F15" s="26">
        <v>162</v>
      </c>
      <c r="G15">
        <v>-50</v>
      </c>
      <c r="H15" s="26">
        <v>262</v>
      </c>
      <c r="I15" s="5">
        <v>51.7</v>
      </c>
      <c r="J15" s="5">
        <v>0.63300000000000001</v>
      </c>
      <c r="K15">
        <v>-75</v>
      </c>
      <c r="L15" s="7">
        <v>3.0000000000000001E-3</v>
      </c>
      <c r="M15" s="21">
        <v>320.3</v>
      </c>
    </row>
    <row r="16" spans="1:15" s="3" customFormat="1" x14ac:dyDescent="0.35">
      <c r="A16" s="11"/>
      <c r="B16" s="15">
        <v>2</v>
      </c>
      <c r="C16" s="1">
        <v>9</v>
      </c>
      <c r="D16" s="1" t="s">
        <v>14</v>
      </c>
      <c r="E16" s="1" t="s">
        <v>10</v>
      </c>
      <c r="F16" s="26">
        <v>122</v>
      </c>
      <c r="G16">
        <v>-37</v>
      </c>
      <c r="H16" s="26">
        <v>198</v>
      </c>
      <c r="I16" s="5">
        <v>52.41</v>
      </c>
      <c r="J16" s="5">
        <v>0.30599999999999999</v>
      </c>
      <c r="K16">
        <v>-56</v>
      </c>
      <c r="L16" s="7">
        <v>5.0000000000000001E-3</v>
      </c>
      <c r="M16" s="21">
        <v>326.7</v>
      </c>
    </row>
    <row r="17" spans="1:15" s="3" customFormat="1" x14ac:dyDescent="0.35">
      <c r="A17" s="11"/>
      <c r="B17" s="15">
        <v>2</v>
      </c>
      <c r="C17" s="1">
        <v>10</v>
      </c>
      <c r="D17" s="1" t="s">
        <v>14</v>
      </c>
      <c r="E17" s="1" t="s">
        <v>10</v>
      </c>
      <c r="F17" s="26">
        <v>123</v>
      </c>
      <c r="G17">
        <v>-32</v>
      </c>
      <c r="H17" s="26">
        <v>199</v>
      </c>
      <c r="I17" s="5">
        <v>52.35</v>
      </c>
      <c r="J17" s="5">
        <v>0.252</v>
      </c>
      <c r="K17">
        <v>-37</v>
      </c>
      <c r="L17" s="7">
        <v>6.0000000000000001E-3</v>
      </c>
      <c r="M17" s="21">
        <v>319</v>
      </c>
    </row>
    <row r="18" spans="1:15" s="3" customFormat="1" x14ac:dyDescent="0.35">
      <c r="A18" s="11"/>
      <c r="B18" s="15">
        <v>2</v>
      </c>
      <c r="C18" s="1">
        <v>11</v>
      </c>
      <c r="D18" s="1" t="s">
        <v>14</v>
      </c>
      <c r="E18" s="1" t="s">
        <v>10</v>
      </c>
      <c r="F18" s="26">
        <v>131</v>
      </c>
      <c r="G18">
        <v>-42</v>
      </c>
      <c r="H18" s="26">
        <v>222</v>
      </c>
      <c r="I18" s="5">
        <v>52.15</v>
      </c>
      <c r="J18" s="5">
        <v>0.37</v>
      </c>
      <c r="K18">
        <v>-62</v>
      </c>
      <c r="L18" s="7">
        <v>2E-3</v>
      </c>
      <c r="M18" s="21">
        <v>320.39999999999998</v>
      </c>
    </row>
    <row r="19" spans="1:15" s="3" customFormat="1" x14ac:dyDescent="0.35">
      <c r="A19" s="11"/>
      <c r="B19" s="49">
        <v>2</v>
      </c>
      <c r="C19" s="40">
        <v>12</v>
      </c>
      <c r="D19" s="42" t="s">
        <v>14</v>
      </c>
      <c r="E19" s="42" t="s">
        <v>10</v>
      </c>
      <c r="F19" s="43">
        <v>186</v>
      </c>
      <c r="G19" s="44">
        <v>-60</v>
      </c>
      <c r="H19" s="43">
        <v>206</v>
      </c>
      <c r="I19" s="45">
        <v>51.47</v>
      </c>
      <c r="J19" s="45">
        <v>0.85799999999999998</v>
      </c>
      <c r="K19" s="44">
        <v>-80</v>
      </c>
      <c r="L19" s="46">
        <v>6.0000000000000001E-3</v>
      </c>
      <c r="M19" s="47">
        <v>333.7</v>
      </c>
    </row>
    <row r="20" spans="1:15" s="3" customFormat="1" x14ac:dyDescent="0.35">
      <c r="A20" s="11"/>
      <c r="B20" s="15">
        <v>2</v>
      </c>
      <c r="C20" s="24" t="s">
        <v>18</v>
      </c>
      <c r="D20" s="1"/>
      <c r="E20" s="1"/>
      <c r="F20" s="27">
        <f>AVERAGE(F14:F19)</f>
        <v>146</v>
      </c>
      <c r="G20" s="28">
        <f t="shared" ref="G20:M20" si="2">AVERAGE(G14:G19)</f>
        <v>-44.833333333333336</v>
      </c>
      <c r="H20" s="27">
        <f t="shared" si="2"/>
        <v>222</v>
      </c>
      <c r="I20" s="29">
        <f t="shared" si="2"/>
        <v>51.978333333333332</v>
      </c>
      <c r="J20" s="29">
        <f t="shared" si="2"/>
        <v>0.498</v>
      </c>
      <c r="K20" s="28">
        <f t="shared" si="2"/>
        <v>-63.166666666666664</v>
      </c>
      <c r="L20" s="30">
        <f t="shared" si="2"/>
        <v>4.1666666666666666E-3</v>
      </c>
      <c r="M20" s="31">
        <f t="shared" si="2"/>
        <v>324.48333333333329</v>
      </c>
    </row>
    <row r="21" spans="1:15" s="3" customFormat="1" ht="15" thickBot="1" x14ac:dyDescent="0.4">
      <c r="A21" s="11"/>
      <c r="B21" s="16">
        <v>2</v>
      </c>
      <c r="C21" s="25" t="s">
        <v>19</v>
      </c>
      <c r="D21" s="23"/>
      <c r="E21" s="23"/>
      <c r="F21" s="32">
        <f>_xlfn.STDEV.S(F14:F19)</f>
        <v>25.385034961567417</v>
      </c>
      <c r="G21" s="33">
        <f t="shared" ref="G21:M21" si="3">_xlfn.STDEV.S(G14:G19)</f>
        <v>10.008329864001626</v>
      </c>
      <c r="H21" s="32">
        <f t="shared" si="3"/>
        <v>26.419689627245813</v>
      </c>
      <c r="I21" s="34">
        <f t="shared" si="3"/>
        <v>0.38086305500358808</v>
      </c>
      <c r="J21" s="34">
        <f t="shared" si="3"/>
        <v>0.2309242299976336</v>
      </c>
      <c r="K21" s="33">
        <f t="shared" si="3"/>
        <v>15.458546719102234</v>
      </c>
      <c r="L21" s="35">
        <f t="shared" si="3"/>
        <v>1.7224014243685086E-3</v>
      </c>
      <c r="M21" s="36">
        <f t="shared" si="3"/>
        <v>5.6474478011458098</v>
      </c>
    </row>
    <row r="22" spans="1:15" s="3" customFormat="1" ht="15" thickTop="1" x14ac:dyDescent="0.35">
      <c r="A22" s="11"/>
      <c r="B22" s="15">
        <v>3</v>
      </c>
      <c r="C22" s="1">
        <v>13</v>
      </c>
      <c r="D22" s="1" t="s">
        <v>15</v>
      </c>
      <c r="E22" s="1" t="s">
        <v>10</v>
      </c>
      <c r="F22" s="26">
        <v>182</v>
      </c>
      <c r="G22">
        <v>-60</v>
      </c>
      <c r="H22" s="26">
        <v>-191</v>
      </c>
      <c r="I22" s="5">
        <v>53.67</v>
      </c>
      <c r="J22" s="5">
        <v>0.75700000000000001</v>
      </c>
      <c r="K22">
        <v>-80</v>
      </c>
      <c r="L22" s="51">
        <v>2E-3</v>
      </c>
      <c r="M22" s="22">
        <v>-29.100000000000023</v>
      </c>
      <c r="O22" s="54"/>
    </row>
    <row r="23" spans="1:15" s="3" customFormat="1" x14ac:dyDescent="0.35">
      <c r="A23" s="11"/>
      <c r="B23" s="15">
        <v>3</v>
      </c>
      <c r="C23" s="1">
        <v>14</v>
      </c>
      <c r="D23" s="1" t="s">
        <v>15</v>
      </c>
      <c r="E23" s="1" t="s">
        <v>10</v>
      </c>
      <c r="F23" s="26">
        <v>155</v>
      </c>
      <c r="G23">
        <v>-50</v>
      </c>
      <c r="H23" s="26">
        <v>-186</v>
      </c>
      <c r="I23" s="5">
        <v>54.17</v>
      </c>
      <c r="J23" s="5">
        <v>0.5</v>
      </c>
      <c r="K23">
        <v>-70</v>
      </c>
      <c r="L23" s="51">
        <v>1E-3</v>
      </c>
      <c r="M23" s="22">
        <v>-118.9</v>
      </c>
      <c r="O23" s="54"/>
    </row>
    <row r="24" spans="1:15" s="3" customFormat="1" x14ac:dyDescent="0.35">
      <c r="A24" s="11"/>
      <c r="B24" s="15">
        <v>3</v>
      </c>
      <c r="C24" s="1">
        <v>15</v>
      </c>
      <c r="D24" s="1" t="s">
        <v>15</v>
      </c>
      <c r="E24" s="1" t="s">
        <v>10</v>
      </c>
      <c r="F24" s="26">
        <v>191</v>
      </c>
      <c r="G24">
        <v>-56</v>
      </c>
      <c r="H24" s="26">
        <v>-173</v>
      </c>
      <c r="I24" s="5">
        <v>53.79</v>
      </c>
      <c r="J24" s="5">
        <v>0.77100000000000002</v>
      </c>
      <c r="K24">
        <v>-74</v>
      </c>
      <c r="L24" s="51">
        <v>3.0000000000000001E-3</v>
      </c>
      <c r="M24" s="22">
        <v>-36.800000000000011</v>
      </c>
      <c r="O24" s="54"/>
    </row>
    <row r="25" spans="1:15" s="3" customFormat="1" x14ac:dyDescent="0.35">
      <c r="A25" s="11"/>
      <c r="B25" s="15">
        <v>3</v>
      </c>
      <c r="C25" s="1">
        <v>16</v>
      </c>
      <c r="D25" s="1" t="s">
        <v>15</v>
      </c>
      <c r="E25" s="1" t="s">
        <v>10</v>
      </c>
      <c r="F25" s="26">
        <v>95</v>
      </c>
      <c r="G25">
        <v>-6</v>
      </c>
      <c r="H25" s="26">
        <v>-139</v>
      </c>
      <c r="I25" s="5">
        <v>55.03</v>
      </c>
      <c r="J25" s="5">
        <v>0.38</v>
      </c>
      <c r="K25">
        <v>78</v>
      </c>
      <c r="L25" s="51">
        <v>2E-3</v>
      </c>
      <c r="M25" s="22">
        <v>47.8</v>
      </c>
      <c r="O25" s="54"/>
    </row>
    <row r="26" spans="1:15" s="3" customFormat="1" x14ac:dyDescent="0.35">
      <c r="A26" s="11"/>
      <c r="B26" s="15">
        <v>3</v>
      </c>
      <c r="C26" s="1">
        <v>17</v>
      </c>
      <c r="D26" s="1" t="s">
        <v>15</v>
      </c>
      <c r="E26" s="1" t="s">
        <v>10</v>
      </c>
      <c r="F26" s="26">
        <v>174</v>
      </c>
      <c r="G26">
        <v>-56</v>
      </c>
      <c r="H26" s="26">
        <v>-157</v>
      </c>
      <c r="I26" s="5">
        <v>53.99</v>
      </c>
      <c r="J26" s="5">
        <v>0.61599999999999999</v>
      </c>
      <c r="K26">
        <v>-83</v>
      </c>
      <c r="L26" s="51">
        <v>3.0000000000000001E-3</v>
      </c>
      <c r="M26" s="22">
        <v>-70</v>
      </c>
      <c r="O26" s="54"/>
    </row>
    <row r="27" spans="1:15" s="3" customFormat="1" x14ac:dyDescent="0.35">
      <c r="A27" s="11"/>
      <c r="B27" s="49">
        <v>3</v>
      </c>
      <c r="C27" s="40">
        <v>18</v>
      </c>
      <c r="D27" s="42" t="s">
        <v>15</v>
      </c>
      <c r="E27" s="42" t="s">
        <v>10</v>
      </c>
      <c r="F27" s="43">
        <v>184</v>
      </c>
      <c r="G27" s="44">
        <v>-57</v>
      </c>
      <c r="H27" s="43">
        <v>-154</v>
      </c>
      <c r="I27" s="45">
        <v>53.96</v>
      </c>
      <c r="J27" s="45">
        <v>0.69099999999999995</v>
      </c>
      <c r="K27" s="44">
        <v>-79</v>
      </c>
      <c r="L27" s="52">
        <v>3.0000000000000001E-3</v>
      </c>
      <c r="M27" s="48">
        <v>-22</v>
      </c>
      <c r="O27" s="54"/>
    </row>
    <row r="28" spans="1:15" s="3" customFormat="1" x14ac:dyDescent="0.35">
      <c r="A28" s="11"/>
      <c r="B28" s="15">
        <v>3</v>
      </c>
      <c r="C28" s="24" t="s">
        <v>18</v>
      </c>
      <c r="D28" s="1"/>
      <c r="E28" s="1"/>
      <c r="F28" s="27">
        <f>AVERAGE(F22:F27)</f>
        <v>163.5</v>
      </c>
      <c r="G28" s="28">
        <f t="shared" ref="G28:M28" si="4">AVERAGE(G22:G27)</f>
        <v>-47.5</v>
      </c>
      <c r="H28" s="27">
        <f t="shared" si="4"/>
        <v>-166.66666666666666</v>
      </c>
      <c r="I28" s="29">
        <f t="shared" si="4"/>
        <v>54.101666666666659</v>
      </c>
      <c r="J28" s="29">
        <f t="shared" si="4"/>
        <v>0.61916666666666664</v>
      </c>
      <c r="K28" s="28">
        <f t="shared" si="4"/>
        <v>-51.333333333333336</v>
      </c>
      <c r="L28" s="30">
        <f t="shared" si="4"/>
        <v>2.3333333333333331E-3</v>
      </c>
      <c r="M28" s="31">
        <f t="shared" si="4"/>
        <v>-38.166666666666679</v>
      </c>
    </row>
    <row r="29" spans="1:15" s="3" customFormat="1" ht="15" thickBot="1" x14ac:dyDescent="0.4">
      <c r="A29" s="11"/>
      <c r="B29" s="16">
        <v>3</v>
      </c>
      <c r="C29" s="25" t="s">
        <v>19</v>
      </c>
      <c r="D29" s="23"/>
      <c r="E29" s="23"/>
      <c r="F29" s="32">
        <f>_xlfn.STDEV.S(F22:F27)</f>
        <v>35.758914972353395</v>
      </c>
      <c r="G29" s="33">
        <f t="shared" ref="G29:M29" si="5">_xlfn.STDEV.S(G22:G27)</f>
        <v>20.588831924128186</v>
      </c>
      <c r="H29" s="32">
        <f t="shared" si="5"/>
        <v>20.126268075991351</v>
      </c>
      <c r="I29" s="34">
        <f t="shared" si="5"/>
        <v>0.48630922946893251</v>
      </c>
      <c r="J29" s="34">
        <f t="shared" si="5"/>
        <v>0.15402781134154522</v>
      </c>
      <c r="K29" s="33">
        <f t="shared" si="5"/>
        <v>63.528471307490683</v>
      </c>
      <c r="L29" s="35">
        <f t="shared" si="5"/>
        <v>8.1649658092772606E-4</v>
      </c>
      <c r="M29" s="36">
        <f t="shared" si="5"/>
        <v>55.257458018503407</v>
      </c>
    </row>
    <row r="30" spans="1:15" s="3" customFormat="1" ht="15" thickTop="1" x14ac:dyDescent="0.35">
      <c r="A30" s="11"/>
      <c r="B30" s="15">
        <v>4</v>
      </c>
      <c r="C30" s="1">
        <v>19</v>
      </c>
      <c r="D30" s="1" t="s">
        <v>16</v>
      </c>
      <c r="E30" s="1" t="s">
        <v>10</v>
      </c>
      <c r="F30" s="26">
        <v>150</v>
      </c>
      <c r="G30">
        <v>-41</v>
      </c>
      <c r="H30" s="26">
        <v>543</v>
      </c>
      <c r="I30" s="5">
        <v>50.35</v>
      </c>
      <c r="J30" s="5">
        <v>0.46800000000000003</v>
      </c>
      <c r="K30">
        <v>-58</v>
      </c>
      <c r="L30" s="51">
        <v>2E-3</v>
      </c>
      <c r="M30" s="22">
        <v>243.4</v>
      </c>
    </row>
    <row r="31" spans="1:15" s="3" customFormat="1" x14ac:dyDescent="0.35">
      <c r="A31" s="11"/>
      <c r="B31" s="15">
        <v>4</v>
      </c>
      <c r="C31" s="1">
        <v>20</v>
      </c>
      <c r="D31" s="1" t="s">
        <v>16</v>
      </c>
      <c r="E31" s="1" t="s">
        <v>10</v>
      </c>
      <c r="F31" s="26">
        <v>176</v>
      </c>
      <c r="G31">
        <v>-53</v>
      </c>
      <c r="H31" s="26">
        <v>535</v>
      </c>
      <c r="I31" s="5">
        <v>49.78</v>
      </c>
      <c r="J31" s="5">
        <v>0.70699999999999996</v>
      </c>
      <c r="K31">
        <v>-69</v>
      </c>
      <c r="L31" s="51">
        <v>2E-3</v>
      </c>
      <c r="M31" s="22">
        <v>272.10000000000002</v>
      </c>
    </row>
    <row r="32" spans="1:15" s="3" customFormat="1" x14ac:dyDescent="0.35">
      <c r="A32" s="11"/>
      <c r="B32" s="15">
        <v>4</v>
      </c>
      <c r="C32" s="1">
        <v>21</v>
      </c>
      <c r="D32" s="1" t="s">
        <v>16</v>
      </c>
      <c r="E32" s="1" t="s">
        <v>10</v>
      </c>
      <c r="F32" s="26">
        <v>141</v>
      </c>
      <c r="G32">
        <v>-41</v>
      </c>
      <c r="H32" s="26">
        <v>557</v>
      </c>
      <c r="I32" s="5">
        <v>50.14</v>
      </c>
      <c r="J32" s="5">
        <v>0.38400000000000001</v>
      </c>
      <c r="K32">
        <v>-55</v>
      </c>
      <c r="L32" s="51">
        <v>4.0000000000000001E-3</v>
      </c>
      <c r="M32" s="22">
        <v>261.10000000000002</v>
      </c>
    </row>
    <row r="33" spans="1:15" s="3" customFormat="1" x14ac:dyDescent="0.35">
      <c r="A33" s="11"/>
      <c r="B33" s="15">
        <v>4</v>
      </c>
      <c r="C33" s="1">
        <v>22</v>
      </c>
      <c r="D33" s="1" t="s">
        <v>16</v>
      </c>
      <c r="E33" s="1" t="s">
        <v>10</v>
      </c>
      <c r="F33" s="26">
        <v>123</v>
      </c>
      <c r="G33">
        <v>-25</v>
      </c>
      <c r="H33" s="26">
        <v>498</v>
      </c>
      <c r="I33" s="5">
        <v>50.95</v>
      </c>
      <c r="J33" s="5">
        <v>0.219</v>
      </c>
      <c r="K33">
        <v>-3</v>
      </c>
      <c r="L33" s="51">
        <v>6.0000000000000001E-3</v>
      </c>
      <c r="M33" s="22">
        <v>283.7</v>
      </c>
    </row>
    <row r="34" spans="1:15" s="3" customFormat="1" x14ac:dyDescent="0.35">
      <c r="A34" s="11"/>
      <c r="B34" s="15">
        <v>4</v>
      </c>
      <c r="C34" s="1">
        <v>23</v>
      </c>
      <c r="D34" s="1" t="s">
        <v>16</v>
      </c>
      <c r="E34" s="1" t="s">
        <v>10</v>
      </c>
      <c r="F34" s="26">
        <v>113</v>
      </c>
      <c r="G34">
        <v>-15</v>
      </c>
      <c r="H34" s="26">
        <v>513</v>
      </c>
      <c r="I34" s="5">
        <v>51.03</v>
      </c>
      <c r="J34" s="5">
        <v>0.28299999999999997</v>
      </c>
      <c r="K34">
        <v>23</v>
      </c>
      <c r="L34" s="51">
        <v>4.0000000000000001E-3</v>
      </c>
      <c r="M34" s="22">
        <v>276</v>
      </c>
    </row>
    <row r="35" spans="1:15" s="3" customFormat="1" x14ac:dyDescent="0.35">
      <c r="A35" s="11"/>
      <c r="B35" s="49">
        <v>4</v>
      </c>
      <c r="C35" s="40">
        <v>24</v>
      </c>
      <c r="D35" s="42" t="s">
        <v>16</v>
      </c>
      <c r="E35" s="42" t="s">
        <v>10</v>
      </c>
      <c r="F35" s="43">
        <v>125</v>
      </c>
      <c r="G35" s="44">
        <v>-27</v>
      </c>
      <c r="H35" s="43">
        <v>518</v>
      </c>
      <c r="I35" s="45">
        <v>50.67</v>
      </c>
      <c r="J35" s="45">
        <v>0.248</v>
      </c>
      <c r="K35" s="44">
        <v>-14</v>
      </c>
      <c r="L35" s="52">
        <v>5.0000000000000001E-3</v>
      </c>
      <c r="M35" s="48">
        <v>292.39999999999998</v>
      </c>
    </row>
    <row r="36" spans="1:15" s="3" customFormat="1" x14ac:dyDescent="0.35">
      <c r="A36" s="11"/>
      <c r="B36" s="15">
        <v>4</v>
      </c>
      <c r="C36" s="24" t="s">
        <v>18</v>
      </c>
      <c r="D36" s="1"/>
      <c r="E36" s="1"/>
      <c r="F36" s="27">
        <f>AVERAGE(F30:F35)</f>
        <v>138</v>
      </c>
      <c r="G36" s="28">
        <f t="shared" ref="G36:M36" si="6">AVERAGE(G30:G35)</f>
        <v>-33.666666666666664</v>
      </c>
      <c r="H36" s="27">
        <f t="shared" si="6"/>
        <v>527.33333333333337</v>
      </c>
      <c r="I36" s="29">
        <f t="shared" si="6"/>
        <v>50.486666666666657</v>
      </c>
      <c r="J36" s="29">
        <f t="shared" si="6"/>
        <v>0.38483333333333336</v>
      </c>
      <c r="K36" s="28">
        <f t="shared" si="6"/>
        <v>-29.333333333333332</v>
      </c>
      <c r="L36" s="30">
        <f t="shared" si="6"/>
        <v>3.833333333333334E-3</v>
      </c>
      <c r="M36" s="31">
        <f t="shared" si="6"/>
        <v>271.45</v>
      </c>
    </row>
    <row r="37" spans="1:15" s="3" customFormat="1" ht="15" thickBot="1" x14ac:dyDescent="0.4">
      <c r="A37" s="11"/>
      <c r="B37" s="16">
        <v>4</v>
      </c>
      <c r="C37" s="25" t="s">
        <v>19</v>
      </c>
      <c r="D37" s="23"/>
      <c r="E37" s="23"/>
      <c r="F37" s="32">
        <f>_xlfn.STDEV.S(F30:F35)</f>
        <v>22.873565528793275</v>
      </c>
      <c r="G37" s="33">
        <f t="shared" ref="G37:M37" si="7">_xlfn.STDEV.S(G30:G35)</f>
        <v>13.779211394948065</v>
      </c>
      <c r="H37" s="32">
        <f t="shared" si="7"/>
        <v>21.620977467882128</v>
      </c>
      <c r="I37" s="34">
        <f t="shared" si="7"/>
        <v>0.48615498214732622</v>
      </c>
      <c r="J37" s="34">
        <f t="shared" si="7"/>
        <v>0.18292229680021682</v>
      </c>
      <c r="K37" s="33">
        <f t="shared" si="7"/>
        <v>36.664242344096877</v>
      </c>
      <c r="L37" s="35">
        <f t="shared" si="7"/>
        <v>1.6020819787597221E-3</v>
      </c>
      <c r="M37" s="36">
        <f t="shared" si="7"/>
        <v>17.343673198028139</v>
      </c>
    </row>
    <row r="38" spans="1:15" s="3" customFormat="1" ht="15" thickTop="1" x14ac:dyDescent="0.35">
      <c r="A38" s="11"/>
      <c r="B38" s="15">
        <v>5</v>
      </c>
      <c r="C38" s="1">
        <v>25</v>
      </c>
      <c r="D38" s="1" t="s">
        <v>17</v>
      </c>
      <c r="E38" s="1" t="s">
        <v>10</v>
      </c>
      <c r="F38" s="26">
        <v>117</v>
      </c>
      <c r="G38">
        <v>-49</v>
      </c>
      <c r="H38" s="26">
        <v>-451</v>
      </c>
      <c r="I38" s="5">
        <v>55.87</v>
      </c>
      <c r="J38" s="5">
        <v>0.14899999999999999</v>
      </c>
      <c r="K38">
        <v>-123</v>
      </c>
      <c r="L38" s="51">
        <v>6.0000000000000001E-3</v>
      </c>
      <c r="M38" s="22">
        <v>-9.6000000000000227</v>
      </c>
      <c r="O38" s="54"/>
    </row>
    <row r="39" spans="1:15" s="3" customFormat="1" x14ac:dyDescent="0.35">
      <c r="A39" s="11"/>
      <c r="B39" s="15">
        <v>5</v>
      </c>
      <c r="C39" s="1">
        <v>26</v>
      </c>
      <c r="D39" s="1" t="s">
        <v>17</v>
      </c>
      <c r="E39" s="1" t="s">
        <v>10</v>
      </c>
      <c r="F39" s="26">
        <v>194</v>
      </c>
      <c r="G39">
        <v>-60</v>
      </c>
      <c r="H39" s="26">
        <v>-457</v>
      </c>
      <c r="I39" s="5">
        <v>55.04</v>
      </c>
      <c r="J39" s="5">
        <v>0.65900000000000003</v>
      </c>
      <c r="K39">
        <v>-82</v>
      </c>
      <c r="L39" s="51">
        <v>3.0000000000000001E-3</v>
      </c>
      <c r="M39" s="22">
        <v>-69.699999999999989</v>
      </c>
      <c r="O39" s="54"/>
    </row>
    <row r="40" spans="1:15" s="3" customFormat="1" x14ac:dyDescent="0.35">
      <c r="A40" s="11"/>
      <c r="B40" s="15">
        <v>5</v>
      </c>
      <c r="C40" s="1">
        <v>27</v>
      </c>
      <c r="D40" s="1" t="s">
        <v>17</v>
      </c>
      <c r="E40" s="1" t="s">
        <v>10</v>
      </c>
      <c r="F40" s="26">
        <v>148</v>
      </c>
      <c r="G40">
        <v>-45</v>
      </c>
      <c r="H40" s="26">
        <v>-440</v>
      </c>
      <c r="I40" s="5">
        <v>55.36</v>
      </c>
      <c r="J40" s="5">
        <v>0.24099999999999999</v>
      </c>
      <c r="K40">
        <v>-70</v>
      </c>
      <c r="L40" s="51">
        <v>4.0000000000000001E-3</v>
      </c>
      <c r="M40" s="22">
        <v>-39.199999999999989</v>
      </c>
      <c r="O40" s="54"/>
    </row>
    <row r="41" spans="1:15" s="3" customFormat="1" x14ac:dyDescent="0.35">
      <c r="A41" s="11"/>
      <c r="B41" s="15">
        <v>5</v>
      </c>
      <c r="C41" s="1">
        <v>28</v>
      </c>
      <c r="D41" s="1" t="s">
        <v>17</v>
      </c>
      <c r="E41" s="1" t="s">
        <v>10</v>
      </c>
      <c r="F41" s="26">
        <v>197</v>
      </c>
      <c r="G41">
        <v>-63</v>
      </c>
      <c r="H41" s="26">
        <v>-471</v>
      </c>
      <c r="I41" s="5">
        <v>55.11</v>
      </c>
      <c r="J41" s="5">
        <v>0.71799999999999997</v>
      </c>
      <c r="K41">
        <v>-90</v>
      </c>
      <c r="L41" s="51">
        <v>3.0000000000000001E-3</v>
      </c>
      <c r="M41" s="22">
        <v>-60.399999999999977</v>
      </c>
      <c r="O41" s="54"/>
    </row>
    <row r="42" spans="1:15" s="3" customFormat="1" x14ac:dyDescent="0.35">
      <c r="A42" s="11"/>
      <c r="B42" s="15">
        <v>5</v>
      </c>
      <c r="C42" s="1">
        <v>29</v>
      </c>
      <c r="D42" s="1" t="s">
        <v>17</v>
      </c>
      <c r="E42" s="1" t="s">
        <v>10</v>
      </c>
      <c r="F42" s="26">
        <v>172</v>
      </c>
      <c r="G42">
        <v>-56</v>
      </c>
      <c r="H42" s="26">
        <v>-469</v>
      </c>
      <c r="I42" s="5">
        <v>55.33</v>
      </c>
      <c r="J42" s="5">
        <v>0.50900000000000001</v>
      </c>
      <c r="K42">
        <v>-90</v>
      </c>
      <c r="L42" s="51">
        <v>4.0000000000000001E-3</v>
      </c>
      <c r="M42" s="22">
        <v>-37</v>
      </c>
      <c r="O42" s="54"/>
    </row>
    <row r="43" spans="1:15" s="3" customFormat="1" x14ac:dyDescent="0.35">
      <c r="A43" s="11"/>
      <c r="B43" s="49">
        <v>5</v>
      </c>
      <c r="C43" s="40">
        <v>30</v>
      </c>
      <c r="D43" s="42" t="s">
        <v>17</v>
      </c>
      <c r="E43" s="42" t="s">
        <v>10</v>
      </c>
      <c r="F43" s="43">
        <v>158</v>
      </c>
      <c r="G43" s="44">
        <v>-53</v>
      </c>
      <c r="H43" s="43">
        <v>-486</v>
      </c>
      <c r="I43" s="45">
        <v>55.32</v>
      </c>
      <c r="J43" s="45">
        <v>0.34300000000000003</v>
      </c>
      <c r="K43" s="44">
        <v>-83</v>
      </c>
      <c r="L43" s="52">
        <v>4.0000000000000001E-3</v>
      </c>
      <c r="M43" s="48">
        <v>-45.899999999999977</v>
      </c>
      <c r="O43" s="54"/>
    </row>
    <row r="44" spans="1:15" s="3" customFormat="1" x14ac:dyDescent="0.35">
      <c r="A44" s="11"/>
      <c r="B44" s="15">
        <v>5</v>
      </c>
      <c r="C44" s="24" t="s">
        <v>18</v>
      </c>
      <c r="D44" s="1"/>
      <c r="E44" s="1"/>
      <c r="F44" s="27">
        <f>AVERAGE(F38:F43)</f>
        <v>164.33333333333334</v>
      </c>
      <c r="G44" s="28">
        <f t="shared" ref="G44:M44" si="8">AVERAGE(G38:G43)</f>
        <v>-54.333333333333336</v>
      </c>
      <c r="H44" s="27">
        <f t="shared" si="8"/>
        <v>-462.33333333333331</v>
      </c>
      <c r="I44" s="29">
        <f t="shared" si="8"/>
        <v>55.338333333333331</v>
      </c>
      <c r="J44" s="29">
        <f t="shared" si="8"/>
        <v>0.43649999999999994</v>
      </c>
      <c r="K44" s="28">
        <f t="shared" si="8"/>
        <v>-89.666666666666671</v>
      </c>
      <c r="L44" s="30">
        <f t="shared" si="8"/>
        <v>4.0000000000000001E-3</v>
      </c>
      <c r="M44" s="31">
        <f t="shared" si="8"/>
        <v>-43.633333333333326</v>
      </c>
    </row>
    <row r="45" spans="1:15" s="3" customFormat="1" ht="15" thickBot="1" x14ac:dyDescent="0.4">
      <c r="A45" s="11"/>
      <c r="B45" s="16">
        <v>5</v>
      </c>
      <c r="C45" s="25" t="s">
        <v>19</v>
      </c>
      <c r="D45" s="23"/>
      <c r="E45" s="23"/>
      <c r="F45" s="32">
        <f>_xlfn.STDEV.S(F38:F43)</f>
        <v>30.1772541273501</v>
      </c>
      <c r="G45" s="33">
        <f t="shared" ref="G45:M45" si="9">_xlfn.STDEV.S(G38:G43)</f>
        <v>6.7428974978614669</v>
      </c>
      <c r="H45" s="32">
        <f t="shared" si="9"/>
        <v>16.342174477916537</v>
      </c>
      <c r="I45" s="34">
        <f t="shared" si="9"/>
        <v>0.29143895873178366</v>
      </c>
      <c r="J45" s="34">
        <f t="shared" si="9"/>
        <v>0.22961859680783717</v>
      </c>
      <c r="K45" s="33">
        <f t="shared" si="9"/>
        <v>17.895995827745018</v>
      </c>
      <c r="L45" s="35">
        <f t="shared" si="9"/>
        <v>1.0954451150103322E-3</v>
      </c>
      <c r="M45" s="36">
        <f t="shared" si="9"/>
        <v>20.917233724053141</v>
      </c>
    </row>
    <row r="46" spans="1:15" s="3" customFormat="1" ht="15" thickTop="1" x14ac:dyDescent="0.35">
      <c r="A46" s="11"/>
      <c r="B46" s="15">
        <v>6</v>
      </c>
      <c r="C46" s="1">
        <v>31</v>
      </c>
      <c r="D46" s="1" t="s">
        <v>20</v>
      </c>
      <c r="E46" s="1" t="s">
        <v>10</v>
      </c>
      <c r="F46" s="26">
        <v>190</v>
      </c>
      <c r="G46">
        <v>-38</v>
      </c>
      <c r="H46" s="26">
        <v>1032</v>
      </c>
      <c r="I46" s="5">
        <v>46.4</v>
      </c>
      <c r="J46" s="5">
        <v>0.70799999999999996</v>
      </c>
      <c r="K46">
        <v>-43</v>
      </c>
      <c r="L46" s="51">
        <v>3.0000000000000001E-3</v>
      </c>
      <c r="M46" s="22">
        <v>204</v>
      </c>
    </row>
    <row r="47" spans="1:15" s="3" customFormat="1" x14ac:dyDescent="0.35">
      <c r="A47" s="11"/>
      <c r="B47" s="15">
        <v>6</v>
      </c>
      <c r="C47" s="1">
        <v>32</v>
      </c>
      <c r="D47" s="1" t="s">
        <v>20</v>
      </c>
      <c r="E47" s="1" t="s">
        <v>10</v>
      </c>
      <c r="F47" s="26">
        <v>177</v>
      </c>
      <c r="G47">
        <v>-28</v>
      </c>
      <c r="H47" s="26">
        <v>1061</v>
      </c>
      <c r="I47" s="5">
        <v>46.35</v>
      </c>
      <c r="J47" s="5">
        <v>0.58699999999999997</v>
      </c>
      <c r="K47">
        <v>-21</v>
      </c>
      <c r="L47" s="51">
        <v>2E-3</v>
      </c>
      <c r="M47" s="22">
        <v>204.1</v>
      </c>
    </row>
    <row r="48" spans="1:15" s="3" customFormat="1" x14ac:dyDescent="0.35">
      <c r="A48" s="11"/>
      <c r="B48" s="15">
        <v>6</v>
      </c>
      <c r="C48" s="1">
        <v>33</v>
      </c>
      <c r="D48" s="1" t="s">
        <v>20</v>
      </c>
      <c r="E48" s="1" t="s">
        <v>10</v>
      </c>
      <c r="F48" s="26">
        <v>234</v>
      </c>
      <c r="G48">
        <v>-47</v>
      </c>
      <c r="H48" s="26">
        <v>1008</v>
      </c>
      <c r="I48" s="5">
        <v>46.31</v>
      </c>
      <c r="J48" s="5">
        <v>1.012</v>
      </c>
      <c r="K48">
        <v>-58</v>
      </c>
      <c r="L48" s="51">
        <v>2E-3</v>
      </c>
      <c r="M48" s="22">
        <v>321.10000000000002</v>
      </c>
    </row>
    <row r="49" spans="1:16" s="3" customFormat="1" x14ac:dyDescent="0.35">
      <c r="A49" s="11"/>
      <c r="B49" s="15">
        <v>6</v>
      </c>
      <c r="C49" s="1">
        <v>34</v>
      </c>
      <c r="D49" s="1" t="s">
        <v>20</v>
      </c>
      <c r="E49" s="1" t="s">
        <v>10</v>
      </c>
      <c r="F49" s="26">
        <v>173</v>
      </c>
      <c r="G49">
        <v>-24</v>
      </c>
      <c r="H49" s="26">
        <v>1033</v>
      </c>
      <c r="I49" s="5">
        <v>47.28</v>
      </c>
      <c r="J49" s="5">
        <v>0.57499999999999996</v>
      </c>
      <c r="K49">
        <v>-7</v>
      </c>
      <c r="L49" s="51">
        <v>2E-3</v>
      </c>
      <c r="M49" s="22">
        <v>239.9</v>
      </c>
    </row>
    <row r="50" spans="1:16" s="3" customFormat="1" x14ac:dyDescent="0.35">
      <c r="A50" s="11"/>
      <c r="B50" s="15">
        <v>6</v>
      </c>
      <c r="C50" s="1">
        <v>35</v>
      </c>
      <c r="D50" s="1" t="s">
        <v>20</v>
      </c>
      <c r="E50" s="1" t="s">
        <v>10</v>
      </c>
      <c r="F50" s="26">
        <v>229</v>
      </c>
      <c r="G50">
        <v>-43</v>
      </c>
      <c r="H50" s="26">
        <v>1008</v>
      </c>
      <c r="I50" s="5">
        <v>45.91</v>
      </c>
      <c r="J50" s="5">
        <v>0.97199999999999998</v>
      </c>
      <c r="K50">
        <v>-50</v>
      </c>
      <c r="L50" s="51">
        <v>1E-3</v>
      </c>
      <c r="M50" s="22">
        <v>241.8</v>
      </c>
    </row>
    <row r="51" spans="1:16" s="3" customFormat="1" x14ac:dyDescent="0.35">
      <c r="A51" s="11"/>
      <c r="B51" s="49">
        <v>6</v>
      </c>
      <c r="C51" s="40">
        <v>36</v>
      </c>
      <c r="D51" s="42" t="s">
        <v>20</v>
      </c>
      <c r="E51" s="42" t="s">
        <v>10</v>
      </c>
      <c r="F51" s="43">
        <v>207</v>
      </c>
      <c r="G51" s="44">
        <v>-39</v>
      </c>
      <c r="H51" s="43">
        <v>991</v>
      </c>
      <c r="I51" s="45">
        <v>46.32</v>
      </c>
      <c r="J51" s="45">
        <v>0.77200000000000002</v>
      </c>
      <c r="K51" s="44">
        <v>-42</v>
      </c>
      <c r="L51" s="52">
        <v>6.0000000000000001E-3</v>
      </c>
      <c r="M51" s="48">
        <v>199.4</v>
      </c>
    </row>
    <row r="52" spans="1:16" s="3" customFormat="1" x14ac:dyDescent="0.35">
      <c r="A52" s="11"/>
      <c r="B52" s="15">
        <v>6</v>
      </c>
      <c r="C52" s="24" t="s">
        <v>18</v>
      </c>
      <c r="D52" s="1"/>
      <c r="E52" s="1"/>
      <c r="F52" s="27">
        <f>AVERAGE(F46:F51)</f>
        <v>201.66666666666666</v>
      </c>
      <c r="G52" s="28">
        <f t="shared" ref="G52:M52" si="10">AVERAGE(G46:G51)</f>
        <v>-36.5</v>
      </c>
      <c r="H52" s="27">
        <f t="shared" si="10"/>
        <v>1022.1666666666666</v>
      </c>
      <c r="I52" s="29">
        <f t="shared" si="10"/>
        <v>46.428333333333335</v>
      </c>
      <c r="J52" s="29">
        <f t="shared" si="10"/>
        <v>0.77099999999999991</v>
      </c>
      <c r="K52" s="28">
        <f t="shared" si="10"/>
        <v>-36.833333333333336</v>
      </c>
      <c r="L52" s="30">
        <f t="shared" si="10"/>
        <v>2.6666666666666666E-3</v>
      </c>
      <c r="M52" s="31">
        <f t="shared" si="10"/>
        <v>235.05000000000004</v>
      </c>
    </row>
    <row r="53" spans="1:16" s="3" customFormat="1" ht="15" thickBot="1" x14ac:dyDescent="0.4">
      <c r="A53" s="11"/>
      <c r="B53" s="16">
        <v>6</v>
      </c>
      <c r="C53" s="25" t="s">
        <v>19</v>
      </c>
      <c r="D53" s="23"/>
      <c r="E53" s="23"/>
      <c r="F53" s="32">
        <f>_xlfn.STDEV.S(F46:F51)</f>
        <v>26.028189846139295</v>
      </c>
      <c r="G53" s="33">
        <f t="shared" ref="G53:M53" si="11">_xlfn.STDEV.S(G46:G51)</f>
        <v>8.8260976654464915</v>
      </c>
      <c r="H53" s="32">
        <f t="shared" si="11"/>
        <v>24.879040710338224</v>
      </c>
      <c r="I53" s="34">
        <f t="shared" si="11"/>
        <v>0.45314089052596834</v>
      </c>
      <c r="J53" s="34">
        <f t="shared" si="11"/>
        <v>0.18693528291898281</v>
      </c>
      <c r="K53" s="33">
        <f t="shared" si="11"/>
        <v>19.11456687101925</v>
      </c>
      <c r="L53" s="35">
        <f t="shared" si="11"/>
        <v>1.7511900715418266E-3</v>
      </c>
      <c r="M53" s="36">
        <f t="shared" si="11"/>
        <v>46.187909673419803</v>
      </c>
    </row>
    <row r="54" spans="1:16" s="3" customFormat="1" ht="15" thickTop="1" x14ac:dyDescent="0.35">
      <c r="A54" s="11"/>
      <c r="B54" s="15">
        <v>7</v>
      </c>
      <c r="C54" s="1">
        <v>37</v>
      </c>
      <c r="D54" s="1" t="s">
        <v>21</v>
      </c>
      <c r="E54" s="1" t="s">
        <v>10</v>
      </c>
      <c r="F54" s="26">
        <v>96</v>
      </c>
      <c r="G54">
        <v>-17</v>
      </c>
      <c r="H54" s="26">
        <v>-938</v>
      </c>
      <c r="I54" s="5">
        <v>58.29</v>
      </c>
      <c r="J54" s="5">
        <v>0.45500000000000002</v>
      </c>
      <c r="K54">
        <v>96</v>
      </c>
      <c r="L54" s="51">
        <v>4.0000000000000001E-3</v>
      </c>
      <c r="M54" s="22">
        <v>-44.5</v>
      </c>
      <c r="O54" s="54"/>
      <c r="P54" s="54"/>
    </row>
    <row r="55" spans="1:16" s="3" customFormat="1" x14ac:dyDescent="0.35">
      <c r="A55" s="11"/>
      <c r="B55" s="15">
        <v>7</v>
      </c>
      <c r="C55" s="1">
        <v>38</v>
      </c>
      <c r="D55" s="1" t="s">
        <v>21</v>
      </c>
      <c r="E55" s="1" t="s">
        <v>10</v>
      </c>
      <c r="F55" s="26">
        <v>114</v>
      </c>
      <c r="G55">
        <v>-37</v>
      </c>
      <c r="H55" s="26">
        <v>-927</v>
      </c>
      <c r="I55" s="5">
        <v>57.46</v>
      </c>
      <c r="J55" s="5">
        <v>0.14199999999999999</v>
      </c>
      <c r="K55">
        <v>103</v>
      </c>
      <c r="L55" s="51">
        <v>4.0000000000000001E-3</v>
      </c>
      <c r="M55" s="22">
        <v>-22.800000000000011</v>
      </c>
      <c r="O55" s="54"/>
      <c r="P55" s="54"/>
    </row>
    <row r="56" spans="1:16" s="3" customFormat="1" x14ac:dyDescent="0.35">
      <c r="A56" s="11"/>
      <c r="B56" s="15">
        <v>7</v>
      </c>
      <c r="C56" s="1">
        <v>39</v>
      </c>
      <c r="D56" s="1" t="s">
        <v>21</v>
      </c>
      <c r="E56" s="1" t="s">
        <v>10</v>
      </c>
      <c r="F56" s="26">
        <v>162</v>
      </c>
      <c r="G56">
        <v>-59</v>
      </c>
      <c r="H56" s="26">
        <v>-981</v>
      </c>
      <c r="I56" s="5">
        <v>57.4</v>
      </c>
      <c r="J56" s="5">
        <v>0.38100000000000001</v>
      </c>
      <c r="K56">
        <v>247</v>
      </c>
      <c r="L56" s="51">
        <v>2E-3</v>
      </c>
      <c r="M56" s="22">
        <v>14.6</v>
      </c>
      <c r="O56" s="54"/>
      <c r="P56" s="54"/>
    </row>
    <row r="57" spans="1:16" s="3" customFormat="1" x14ac:dyDescent="0.35">
      <c r="A57" s="11"/>
      <c r="B57" s="15">
        <v>7</v>
      </c>
      <c r="C57" s="1">
        <v>40</v>
      </c>
      <c r="D57" s="1" t="s">
        <v>21</v>
      </c>
      <c r="E57" s="1" t="s">
        <v>10</v>
      </c>
      <c r="F57" s="26">
        <v>135</v>
      </c>
      <c r="G57">
        <v>-53</v>
      </c>
      <c r="H57" s="26">
        <v>-939</v>
      </c>
      <c r="I57" s="5">
        <v>57.35</v>
      </c>
      <c r="J57" s="5">
        <v>0.17599999999999999</v>
      </c>
      <c r="K57">
        <v>217</v>
      </c>
      <c r="L57" s="51">
        <v>4.0000000000000001E-3</v>
      </c>
      <c r="M57" s="22">
        <v>-3.8000000000000114</v>
      </c>
      <c r="O57" s="54"/>
      <c r="P57" s="54"/>
    </row>
    <row r="58" spans="1:16" s="3" customFormat="1" x14ac:dyDescent="0.35">
      <c r="A58" s="11"/>
      <c r="B58" s="15">
        <v>7</v>
      </c>
      <c r="C58" s="1">
        <v>41</v>
      </c>
      <c r="D58" s="1" t="s">
        <v>21</v>
      </c>
      <c r="E58" s="1" t="s">
        <v>10</v>
      </c>
      <c r="F58" s="26">
        <v>162</v>
      </c>
      <c r="G58">
        <v>-60</v>
      </c>
      <c r="H58" s="26">
        <v>-969</v>
      </c>
      <c r="I58" s="5">
        <v>57.26</v>
      </c>
      <c r="J58" s="5">
        <v>0.374</v>
      </c>
      <c r="K58">
        <v>249</v>
      </c>
      <c r="L58" s="51">
        <v>0</v>
      </c>
      <c r="M58" s="22">
        <v>-35.5</v>
      </c>
      <c r="O58" s="54"/>
      <c r="P58" s="54"/>
    </row>
    <row r="59" spans="1:16" s="3" customFormat="1" x14ac:dyDescent="0.35">
      <c r="A59" s="11"/>
      <c r="B59" s="49">
        <v>7</v>
      </c>
      <c r="C59" s="40">
        <v>42</v>
      </c>
      <c r="D59" s="42" t="s">
        <v>21</v>
      </c>
      <c r="E59" s="42" t="s">
        <v>10</v>
      </c>
      <c r="F59" s="43">
        <v>189</v>
      </c>
      <c r="G59" s="44">
        <v>-62</v>
      </c>
      <c r="H59" s="43">
        <v>-971</v>
      </c>
      <c r="I59" s="45">
        <v>56.94</v>
      </c>
      <c r="J59" s="45">
        <v>0.54900000000000004</v>
      </c>
      <c r="K59" s="44">
        <v>254</v>
      </c>
      <c r="L59" s="52">
        <v>3.0000000000000001E-3</v>
      </c>
      <c r="M59" s="48">
        <v>32.4</v>
      </c>
      <c r="O59" s="54"/>
      <c r="P59" s="54"/>
    </row>
    <row r="60" spans="1:16" s="3" customFormat="1" x14ac:dyDescent="0.35">
      <c r="A60" s="11"/>
      <c r="B60" s="15">
        <v>7</v>
      </c>
      <c r="C60" s="24" t="s">
        <v>18</v>
      </c>
      <c r="D60" s="1"/>
      <c r="E60" s="1"/>
      <c r="F60" s="27">
        <f>AVERAGE(F54:F59)</f>
        <v>143</v>
      </c>
      <c r="G60" s="28">
        <f t="shared" ref="G60:M60" si="12">AVERAGE(G54:G59)</f>
        <v>-48</v>
      </c>
      <c r="H60" s="27">
        <f t="shared" si="12"/>
        <v>-954.16666666666663</v>
      </c>
      <c r="I60" s="29">
        <f t="shared" si="12"/>
        <v>57.449999999999996</v>
      </c>
      <c r="J60" s="29">
        <f t="shared" si="12"/>
        <v>0.34616666666666668</v>
      </c>
      <c r="K60" s="28">
        <f t="shared" si="12"/>
        <v>194.33333333333334</v>
      </c>
      <c r="L60" s="30">
        <f t="shared" si="12"/>
        <v>2.8333333333333335E-3</v>
      </c>
      <c r="M60" s="31">
        <f t="shared" si="12"/>
        <v>-9.9333333333333389</v>
      </c>
    </row>
    <row r="61" spans="1:16" s="3" customFormat="1" ht="15" thickBot="1" x14ac:dyDescent="0.4">
      <c r="A61" s="11"/>
      <c r="B61" s="16">
        <v>7</v>
      </c>
      <c r="C61" s="25" t="s">
        <v>19</v>
      </c>
      <c r="D61" s="23"/>
      <c r="E61" s="23"/>
      <c r="F61" s="32">
        <f>_xlfn.STDEV.S(F54:F59)</f>
        <v>34.502173844556523</v>
      </c>
      <c r="G61" s="33">
        <f t="shared" ref="G61:M61" si="13">_xlfn.STDEV.S(G54:G59)</f>
        <v>17.708754896942924</v>
      </c>
      <c r="H61" s="32">
        <f t="shared" si="13"/>
        <v>22.148739618015888</v>
      </c>
      <c r="I61" s="34">
        <f t="shared" si="13"/>
        <v>0.45042202432829626</v>
      </c>
      <c r="J61" s="34">
        <f t="shared" si="13"/>
        <v>0.15850226076200513</v>
      </c>
      <c r="K61" s="33">
        <f t="shared" si="13"/>
        <v>74.628859475853361</v>
      </c>
      <c r="L61" s="35">
        <f t="shared" si="13"/>
        <v>1.6020819787597221E-3</v>
      </c>
      <c r="M61" s="36">
        <f t="shared" si="13"/>
        <v>29.818361233754388</v>
      </c>
    </row>
    <row r="62" spans="1:16" s="3" customFormat="1" ht="15" thickTop="1" x14ac:dyDescent="0.35">
      <c r="A62" s="11"/>
      <c r="B62" s="15">
        <v>8</v>
      </c>
      <c r="C62" s="1">
        <v>43</v>
      </c>
      <c r="D62" s="1" t="s">
        <v>22</v>
      </c>
      <c r="E62" s="1" t="s">
        <v>10</v>
      </c>
      <c r="F62" s="26">
        <v>227</v>
      </c>
      <c r="G62">
        <v>-34</v>
      </c>
      <c r="H62" s="26">
        <v>1957</v>
      </c>
      <c r="I62" s="5">
        <v>37.14</v>
      </c>
      <c r="J62" s="5">
        <v>0.95</v>
      </c>
      <c r="K62">
        <v>-37</v>
      </c>
      <c r="L62" s="51">
        <v>3.0000000000000001E-3</v>
      </c>
      <c r="M62" s="22">
        <v>197.9</v>
      </c>
    </row>
    <row r="63" spans="1:16" s="3" customFormat="1" x14ac:dyDescent="0.35">
      <c r="A63" s="11"/>
      <c r="B63" s="15">
        <v>8</v>
      </c>
      <c r="C63" s="1">
        <v>44</v>
      </c>
      <c r="D63" s="1" t="s">
        <v>22</v>
      </c>
      <c r="E63" s="1" t="s">
        <v>10</v>
      </c>
      <c r="F63" s="26">
        <v>798</v>
      </c>
      <c r="G63">
        <v>8</v>
      </c>
      <c r="H63" s="26">
        <v>1622</v>
      </c>
      <c r="I63" s="5">
        <v>39.86</v>
      </c>
      <c r="J63" s="5">
        <v>0.40500000000000003</v>
      </c>
      <c r="K63">
        <v>63</v>
      </c>
      <c r="L63" s="51">
        <v>7.0000000000000001E-3</v>
      </c>
      <c r="M63" s="22">
        <v>157</v>
      </c>
    </row>
    <row r="64" spans="1:16" s="3" customFormat="1" x14ac:dyDescent="0.35">
      <c r="A64" s="11"/>
      <c r="B64" s="15">
        <v>8</v>
      </c>
      <c r="C64" s="1">
        <v>45</v>
      </c>
      <c r="D64" s="1" t="s">
        <v>22</v>
      </c>
      <c r="E64" s="1" t="s">
        <v>10</v>
      </c>
      <c r="F64" s="26">
        <v>790</v>
      </c>
      <c r="G64">
        <v>12</v>
      </c>
      <c r="H64" s="26">
        <v>1649</v>
      </c>
      <c r="I64" s="5">
        <v>39.799999999999997</v>
      </c>
      <c r="J64" s="5">
        <v>0.76500000000000001</v>
      </c>
      <c r="K64">
        <v>73</v>
      </c>
      <c r="L64" s="51">
        <v>5.0000000000000001E-3</v>
      </c>
      <c r="M64" s="22">
        <v>157.4</v>
      </c>
    </row>
    <row r="65" spans="1:15" s="3" customFormat="1" x14ac:dyDescent="0.35">
      <c r="A65" s="11"/>
      <c r="B65" s="15">
        <v>8</v>
      </c>
      <c r="C65" s="1">
        <v>46</v>
      </c>
      <c r="D65" s="1" t="s">
        <v>22</v>
      </c>
      <c r="E65" s="1" t="s">
        <v>10</v>
      </c>
      <c r="F65" s="26">
        <v>771</v>
      </c>
      <c r="G65">
        <v>14</v>
      </c>
      <c r="H65" s="26">
        <v>1672</v>
      </c>
      <c r="I65" s="5">
        <v>39.840000000000003</v>
      </c>
      <c r="J65" s="5">
        <v>0.90600000000000003</v>
      </c>
      <c r="K65">
        <v>80</v>
      </c>
      <c r="L65" s="51">
        <v>6.0000000000000001E-3</v>
      </c>
      <c r="M65" s="22">
        <v>172.6</v>
      </c>
    </row>
    <row r="66" spans="1:15" s="3" customFormat="1" x14ac:dyDescent="0.35">
      <c r="A66" s="11"/>
      <c r="B66" s="15">
        <v>8</v>
      </c>
      <c r="C66" s="1">
        <v>47</v>
      </c>
      <c r="D66" s="1" t="s">
        <v>22</v>
      </c>
      <c r="E66" s="1" t="s">
        <v>10</v>
      </c>
      <c r="F66" s="26">
        <v>795</v>
      </c>
      <c r="G66">
        <v>8</v>
      </c>
      <c r="H66" s="26">
        <v>1589</v>
      </c>
      <c r="I66" s="5">
        <v>40.15</v>
      </c>
      <c r="J66" s="5">
        <v>0.40699999999999997</v>
      </c>
      <c r="K66">
        <v>78</v>
      </c>
      <c r="L66" s="51">
        <v>5.0000000000000001E-3</v>
      </c>
      <c r="M66" s="22">
        <v>160.4</v>
      </c>
    </row>
    <row r="67" spans="1:15" s="3" customFormat="1" x14ac:dyDescent="0.35">
      <c r="A67" s="11"/>
      <c r="B67" s="49">
        <v>8</v>
      </c>
      <c r="C67" s="40">
        <v>48</v>
      </c>
      <c r="D67" s="42" t="s">
        <v>22</v>
      </c>
      <c r="E67" s="42" t="s">
        <v>10</v>
      </c>
      <c r="F67" s="43">
        <v>767</v>
      </c>
      <c r="G67" s="44">
        <v>15</v>
      </c>
      <c r="H67" s="43">
        <v>1684</v>
      </c>
      <c r="I67" s="45">
        <v>39.58</v>
      </c>
      <c r="J67" s="45">
        <v>0.97799999999999998</v>
      </c>
      <c r="K67" s="44">
        <v>79</v>
      </c>
      <c r="L67" s="52">
        <v>3.0000000000000001E-3</v>
      </c>
      <c r="M67" s="48">
        <v>216.1</v>
      </c>
    </row>
    <row r="68" spans="1:15" s="3" customFormat="1" x14ac:dyDescent="0.35">
      <c r="A68" s="11"/>
      <c r="B68" s="15">
        <v>8</v>
      </c>
      <c r="C68" s="24" t="s">
        <v>18</v>
      </c>
      <c r="D68" s="1"/>
      <c r="E68" s="1"/>
      <c r="F68" s="27">
        <f>AVERAGE(F62:F67)</f>
        <v>691.33333333333337</v>
      </c>
      <c r="G68" s="28">
        <f t="shared" ref="G68:M68" si="14">AVERAGE(G62:G67)</f>
        <v>3.8333333333333335</v>
      </c>
      <c r="H68" s="27">
        <f t="shared" si="14"/>
        <v>1695.5</v>
      </c>
      <c r="I68" s="29">
        <f t="shared" si="14"/>
        <v>39.395000000000003</v>
      </c>
      <c r="J68" s="29">
        <f t="shared" si="14"/>
        <v>0.73516666666666675</v>
      </c>
      <c r="K68" s="28">
        <f t="shared" si="14"/>
        <v>56</v>
      </c>
      <c r="L68" s="30">
        <f t="shared" si="14"/>
        <v>4.8333333333333327E-3</v>
      </c>
      <c r="M68" s="31">
        <f t="shared" si="14"/>
        <v>176.89999999999998</v>
      </c>
    </row>
    <row r="69" spans="1:15" s="3" customFormat="1" ht="15" thickBot="1" x14ac:dyDescent="0.4">
      <c r="A69" s="11"/>
      <c r="B69" s="16">
        <v>8</v>
      </c>
      <c r="C69" s="25" t="s">
        <v>19</v>
      </c>
      <c r="D69" s="23"/>
      <c r="E69" s="23"/>
      <c r="F69" s="32">
        <f>_xlfn.STDEV.S(F62:F67)</f>
        <v>227.83210192303167</v>
      </c>
      <c r="G69" s="33">
        <f t="shared" ref="G69:M69" si="15">_xlfn.STDEV.S(G62:G67)</f>
        <v>18.76610419524166</v>
      </c>
      <c r="H69" s="32">
        <f t="shared" si="15"/>
        <v>132.64501498360201</v>
      </c>
      <c r="I69" s="34">
        <f t="shared" si="15"/>
        <v>1.1196026080712742</v>
      </c>
      <c r="J69" s="34">
        <f t="shared" si="15"/>
        <v>0.26529185186632942</v>
      </c>
      <c r="K69" s="33">
        <f t="shared" si="15"/>
        <v>45.991303525775393</v>
      </c>
      <c r="L69" s="35">
        <f t="shared" si="15"/>
        <v>1.6020819787597221E-3</v>
      </c>
      <c r="M69" s="36">
        <f t="shared" si="15"/>
        <v>24.676466521769573</v>
      </c>
    </row>
    <row r="70" spans="1:15" s="3" customFormat="1" ht="15" thickTop="1" x14ac:dyDescent="0.35">
      <c r="A70" s="11"/>
      <c r="B70" s="15">
        <v>9</v>
      </c>
      <c r="C70" s="1">
        <v>49</v>
      </c>
      <c r="D70" s="1" t="s">
        <v>23</v>
      </c>
      <c r="E70" s="1" t="s">
        <v>10</v>
      </c>
      <c r="F70" s="26">
        <v>97</v>
      </c>
      <c r="G70">
        <v>-53</v>
      </c>
      <c r="H70" s="26">
        <v>-1863</v>
      </c>
      <c r="I70" s="5">
        <v>57.44</v>
      </c>
      <c r="J70" s="5">
        <v>0.35299999999999998</v>
      </c>
      <c r="K70">
        <v>166</v>
      </c>
      <c r="L70" s="51">
        <v>8.0000000000000002E-3</v>
      </c>
      <c r="M70" s="22">
        <v>-27.699999999999989</v>
      </c>
      <c r="O70" s="54"/>
    </row>
    <row r="71" spans="1:15" s="3" customFormat="1" x14ac:dyDescent="0.35">
      <c r="A71" s="11"/>
      <c r="B71" s="15">
        <v>9</v>
      </c>
      <c r="C71" s="1">
        <v>50</v>
      </c>
      <c r="D71" s="1" t="s">
        <v>23</v>
      </c>
      <c r="E71" s="1" t="s">
        <v>10</v>
      </c>
      <c r="F71" s="26">
        <v>134</v>
      </c>
      <c r="G71">
        <v>-53</v>
      </c>
      <c r="H71" s="26">
        <v>-1883</v>
      </c>
      <c r="I71" s="5">
        <v>57.47</v>
      </c>
      <c r="J71" s="5">
        <v>0.18</v>
      </c>
      <c r="K71">
        <v>195</v>
      </c>
      <c r="L71" s="51">
        <v>6.0000000000000001E-3</v>
      </c>
      <c r="M71" s="22">
        <v>-4.3000000000000114</v>
      </c>
      <c r="O71" s="54"/>
    </row>
    <row r="72" spans="1:15" s="3" customFormat="1" x14ac:dyDescent="0.35">
      <c r="A72" s="11"/>
      <c r="B72" s="15">
        <v>9</v>
      </c>
      <c r="C72" s="1">
        <v>51</v>
      </c>
      <c r="D72" s="1" t="s">
        <v>23</v>
      </c>
      <c r="E72" s="1" t="s">
        <v>10</v>
      </c>
      <c r="F72" s="26">
        <v>159</v>
      </c>
      <c r="G72">
        <v>-63</v>
      </c>
      <c r="H72" s="26">
        <v>-1899</v>
      </c>
      <c r="I72" s="5">
        <v>57.88</v>
      </c>
      <c r="J72" s="5">
        <v>0.42199999999999999</v>
      </c>
      <c r="K72">
        <v>232</v>
      </c>
      <c r="L72" s="51">
        <v>5.0000000000000001E-3</v>
      </c>
      <c r="M72" s="22">
        <v>-120.1</v>
      </c>
      <c r="O72" s="54"/>
    </row>
    <row r="73" spans="1:15" s="3" customFormat="1" x14ac:dyDescent="0.35">
      <c r="A73" s="11"/>
      <c r="B73" s="15">
        <v>9</v>
      </c>
      <c r="C73" s="1">
        <v>52</v>
      </c>
      <c r="D73" s="1" t="s">
        <v>23</v>
      </c>
      <c r="E73" s="1" t="s">
        <v>10</v>
      </c>
      <c r="F73" s="26">
        <v>119</v>
      </c>
      <c r="G73">
        <v>-56</v>
      </c>
      <c r="H73" s="26">
        <v>-1850</v>
      </c>
      <c r="I73" s="5">
        <v>57.93</v>
      </c>
      <c r="J73" s="5">
        <v>0.307</v>
      </c>
      <c r="K73">
        <v>186</v>
      </c>
      <c r="L73" s="51">
        <v>6.0000000000000001E-3</v>
      </c>
      <c r="M73" s="22">
        <v>-6</v>
      </c>
      <c r="O73" s="54"/>
    </row>
    <row r="74" spans="1:15" s="3" customFormat="1" x14ac:dyDescent="0.35">
      <c r="A74" s="11"/>
      <c r="B74" s="15">
        <v>9</v>
      </c>
      <c r="C74" s="1">
        <v>53</v>
      </c>
      <c r="D74" s="1" t="s">
        <v>23</v>
      </c>
      <c r="E74" s="1" t="s">
        <v>10</v>
      </c>
      <c r="F74" s="26">
        <v>164</v>
      </c>
      <c r="G74">
        <v>-68</v>
      </c>
      <c r="H74" s="26">
        <v>-1890</v>
      </c>
      <c r="I74" s="5">
        <v>57.97</v>
      </c>
      <c r="J74" s="5">
        <v>0.53</v>
      </c>
      <c r="K74">
        <v>230</v>
      </c>
      <c r="L74" s="51">
        <v>6.0000000000000001E-3</v>
      </c>
      <c r="M74" s="22">
        <v>4</v>
      </c>
      <c r="O74" s="54"/>
    </row>
    <row r="75" spans="1:15" s="3" customFormat="1" x14ac:dyDescent="0.35">
      <c r="A75" s="11"/>
      <c r="B75" s="49">
        <v>9</v>
      </c>
      <c r="C75" s="40">
        <v>54</v>
      </c>
      <c r="D75" s="42" t="s">
        <v>23</v>
      </c>
      <c r="E75" s="42" t="s">
        <v>10</v>
      </c>
      <c r="F75" s="43">
        <v>154</v>
      </c>
      <c r="G75" s="44">
        <v>-65</v>
      </c>
      <c r="H75" s="43">
        <v>-1898</v>
      </c>
      <c r="I75" s="45">
        <v>57.92</v>
      </c>
      <c r="J75" s="45">
        <v>0.45400000000000001</v>
      </c>
      <c r="K75" s="44">
        <v>222</v>
      </c>
      <c r="L75" s="52">
        <v>6.0000000000000001E-3</v>
      </c>
      <c r="M75" s="48">
        <v>-13.5</v>
      </c>
      <c r="O75" s="54"/>
    </row>
    <row r="76" spans="1:15" s="3" customFormat="1" x14ac:dyDescent="0.35">
      <c r="A76" s="11"/>
      <c r="B76" s="15">
        <v>9</v>
      </c>
      <c r="C76" s="24" t="s">
        <v>18</v>
      </c>
      <c r="D76" s="1"/>
      <c r="E76" s="1"/>
      <c r="F76" s="27">
        <f>AVERAGE(F70:F75)</f>
        <v>137.83333333333334</v>
      </c>
      <c r="G76" s="28">
        <f t="shared" ref="G76:M76" si="16">AVERAGE(G70:G75)</f>
        <v>-59.666666666666664</v>
      </c>
      <c r="H76" s="27">
        <f t="shared" si="16"/>
        <v>-1880.5</v>
      </c>
      <c r="I76" s="29">
        <f t="shared" si="16"/>
        <v>57.768333333333338</v>
      </c>
      <c r="J76" s="29">
        <f t="shared" si="16"/>
        <v>0.37433333333333335</v>
      </c>
      <c r="K76" s="28">
        <f t="shared" si="16"/>
        <v>205.16666666666666</v>
      </c>
      <c r="L76" s="30">
        <f t="shared" si="16"/>
        <v>6.1666666666666667E-3</v>
      </c>
      <c r="M76" s="31">
        <f t="shared" si="16"/>
        <v>-27.933333333333334</v>
      </c>
    </row>
    <row r="77" spans="1:15" s="3" customFormat="1" ht="15" thickBot="1" x14ac:dyDescent="0.4">
      <c r="A77" s="11"/>
      <c r="B77" s="16">
        <v>9</v>
      </c>
      <c r="C77" s="25" t="s">
        <v>19</v>
      </c>
      <c r="D77" s="23"/>
      <c r="E77" s="23"/>
      <c r="F77" s="32">
        <f>_xlfn.STDEV.S(F70:F75)</f>
        <v>26.194783195641566</v>
      </c>
      <c r="G77" s="33">
        <f t="shared" ref="G77:M77" si="17">_xlfn.STDEV.S(G70:G75)</f>
        <v>6.5012819248719449</v>
      </c>
      <c r="H77" s="32">
        <f t="shared" si="17"/>
        <v>19.907285098676816</v>
      </c>
      <c r="I77" s="34">
        <f t="shared" si="17"/>
        <v>0.24457446037284269</v>
      </c>
      <c r="J77" s="34">
        <f t="shared" si="17"/>
        <v>0.1229677464486793</v>
      </c>
      <c r="K77" s="33">
        <f t="shared" si="17"/>
        <v>26.925205044097037</v>
      </c>
      <c r="L77" s="35">
        <f t="shared" si="17"/>
        <v>9.8319208025017513E-4</v>
      </c>
      <c r="M77" s="36">
        <f t="shared" si="17"/>
        <v>46.394856036705903</v>
      </c>
    </row>
    <row r="78" spans="1:15" s="3" customFormat="1" ht="15" thickTop="1" x14ac:dyDescent="0.35">
      <c r="A78" s="11"/>
      <c r="B78" s="15">
        <v>10</v>
      </c>
      <c r="C78" s="1">
        <v>55</v>
      </c>
      <c r="D78" s="1" t="s">
        <v>26</v>
      </c>
      <c r="E78" s="1" t="s">
        <v>10</v>
      </c>
      <c r="F78" s="26">
        <v>760</v>
      </c>
      <c r="G78">
        <v>33</v>
      </c>
      <c r="H78" s="26">
        <v>2425</v>
      </c>
      <c r="I78" s="5">
        <v>32.89</v>
      </c>
      <c r="J78" s="5">
        <v>0.97699999999999998</v>
      </c>
      <c r="K78">
        <v>91</v>
      </c>
      <c r="L78" s="51">
        <v>7.0000000000000001E-3</v>
      </c>
      <c r="M78" s="22">
        <v>239.5</v>
      </c>
    </row>
    <row r="79" spans="1:15" s="3" customFormat="1" x14ac:dyDescent="0.35">
      <c r="A79" s="11"/>
      <c r="B79" s="15">
        <v>10</v>
      </c>
      <c r="C79" s="1">
        <v>56</v>
      </c>
      <c r="D79" s="1" t="s">
        <v>26</v>
      </c>
      <c r="E79" s="1" t="s">
        <v>10</v>
      </c>
      <c r="F79" s="26">
        <v>738</v>
      </c>
      <c r="G79">
        <v>34</v>
      </c>
      <c r="H79" s="26">
        <v>2504</v>
      </c>
      <c r="I79" s="5">
        <v>31.94</v>
      </c>
      <c r="J79" s="5">
        <v>1.1359999999999999</v>
      </c>
      <c r="K79">
        <v>96</v>
      </c>
      <c r="L79" s="51">
        <v>8.0000000000000002E-3</v>
      </c>
      <c r="M79" s="22">
        <v>180.1</v>
      </c>
    </row>
    <row r="80" spans="1:15" s="3" customFormat="1" x14ac:dyDescent="0.35">
      <c r="A80" s="11"/>
      <c r="B80" s="15">
        <v>10</v>
      </c>
      <c r="C80" s="1">
        <v>57</v>
      </c>
      <c r="D80" s="1" t="s">
        <v>26</v>
      </c>
      <c r="E80" s="1" t="s">
        <v>10</v>
      </c>
      <c r="F80" s="26">
        <v>915</v>
      </c>
      <c r="G80">
        <v>19</v>
      </c>
      <c r="H80" s="26">
        <v>2300</v>
      </c>
      <c r="I80" s="5">
        <v>32.22</v>
      </c>
      <c r="J80" s="5">
        <v>1.0489999999999999</v>
      </c>
      <c r="K80">
        <v>85</v>
      </c>
      <c r="L80" s="51">
        <v>1.0999999999999999E-2</v>
      </c>
      <c r="M80" s="22">
        <v>172</v>
      </c>
    </row>
    <row r="81" spans="1:13" s="3" customFormat="1" x14ac:dyDescent="0.35">
      <c r="A81" s="11"/>
      <c r="B81" s="15">
        <v>10</v>
      </c>
      <c r="C81" s="1">
        <v>58</v>
      </c>
      <c r="D81" s="1" t="s">
        <v>26</v>
      </c>
      <c r="E81" s="1" t="s">
        <v>10</v>
      </c>
      <c r="F81" s="26">
        <v>743</v>
      </c>
      <c r="G81">
        <v>35</v>
      </c>
      <c r="H81" s="26">
        <v>2459</v>
      </c>
      <c r="I81" s="5">
        <v>32.47</v>
      </c>
      <c r="J81" s="5">
        <v>1.177</v>
      </c>
      <c r="K81">
        <v>96</v>
      </c>
      <c r="L81" s="51">
        <v>0.01</v>
      </c>
      <c r="M81" s="22">
        <v>169.4</v>
      </c>
    </row>
    <row r="82" spans="1:13" s="3" customFormat="1" x14ac:dyDescent="0.35">
      <c r="A82" s="11"/>
      <c r="B82" s="15">
        <v>10</v>
      </c>
      <c r="C82" s="1">
        <v>59</v>
      </c>
      <c r="D82" s="1" t="s">
        <v>26</v>
      </c>
      <c r="E82" s="1" t="s">
        <v>10</v>
      </c>
      <c r="F82" s="26">
        <v>729</v>
      </c>
      <c r="G82">
        <v>36</v>
      </c>
      <c r="H82" s="26">
        <v>2473</v>
      </c>
      <c r="I82" s="5">
        <v>32.409999999999997</v>
      </c>
      <c r="J82" s="5">
        <v>1.22</v>
      </c>
      <c r="K82">
        <v>100</v>
      </c>
      <c r="L82" s="51">
        <v>8.0000000000000002E-3</v>
      </c>
      <c r="M82" s="22">
        <v>159.30000000000001</v>
      </c>
    </row>
    <row r="83" spans="1:13" s="3" customFormat="1" x14ac:dyDescent="0.35">
      <c r="A83" s="11"/>
      <c r="B83" s="49">
        <v>10</v>
      </c>
      <c r="C83" s="40">
        <v>60</v>
      </c>
      <c r="D83" s="42" t="s">
        <v>26</v>
      </c>
      <c r="E83" s="42" t="s">
        <v>10</v>
      </c>
      <c r="F83" s="43">
        <v>864</v>
      </c>
      <c r="G83" s="44">
        <v>22</v>
      </c>
      <c r="H83" s="43">
        <v>2400</v>
      </c>
      <c r="I83" s="45">
        <v>31.15</v>
      </c>
      <c r="J83" s="45">
        <v>1.3180000000000001</v>
      </c>
      <c r="K83" s="44">
        <v>88</v>
      </c>
      <c r="L83" s="52">
        <v>8.0000000000000002E-3</v>
      </c>
      <c r="M83" s="48">
        <v>187.4</v>
      </c>
    </row>
    <row r="84" spans="1:13" s="3" customFormat="1" x14ac:dyDescent="0.35">
      <c r="A84" s="11"/>
      <c r="B84" s="15">
        <v>10</v>
      </c>
      <c r="C84" s="24" t="s">
        <v>18</v>
      </c>
      <c r="D84" s="1"/>
      <c r="E84" s="1"/>
      <c r="F84" s="27">
        <f>AVERAGE(F78:F83)</f>
        <v>791.5</v>
      </c>
      <c r="G84" s="28">
        <f t="shared" ref="G84:M84" si="18">AVERAGE(G78:G83)</f>
        <v>29.833333333333332</v>
      </c>
      <c r="H84" s="27">
        <f t="shared" si="18"/>
        <v>2426.8333333333335</v>
      </c>
      <c r="I84" s="29">
        <f t="shared" si="18"/>
        <v>32.18</v>
      </c>
      <c r="J84" s="29">
        <f t="shared" si="18"/>
        <v>1.1461666666666668</v>
      </c>
      <c r="K84" s="28">
        <f t="shared" si="18"/>
        <v>92.666666666666671</v>
      </c>
      <c r="L84" s="30">
        <f t="shared" si="18"/>
        <v>8.6666666666666663E-3</v>
      </c>
      <c r="M84" s="31">
        <f t="shared" si="18"/>
        <v>184.61666666666667</v>
      </c>
    </row>
    <row r="85" spans="1:13" s="3" customFormat="1" ht="15" thickBot="1" x14ac:dyDescent="0.4">
      <c r="A85" s="11"/>
      <c r="B85" s="16">
        <v>10</v>
      </c>
      <c r="C85" s="25" t="s">
        <v>19</v>
      </c>
      <c r="D85" s="23"/>
      <c r="E85" s="23"/>
      <c r="F85" s="32">
        <f>_xlfn.STDEV.S(F78:F83)</f>
        <v>78.257906948755021</v>
      </c>
      <c r="G85" s="33">
        <f t="shared" ref="G85:M85" si="19">_xlfn.STDEV.S(G78:G83)</f>
        <v>7.3598007219398687</v>
      </c>
      <c r="H85" s="32">
        <f t="shared" si="19"/>
        <v>72.015044724464801</v>
      </c>
      <c r="I85" s="34">
        <f t="shared" si="19"/>
        <v>0.59349810446201101</v>
      </c>
      <c r="J85" s="34">
        <f t="shared" si="19"/>
        <v>0.12172989224782332</v>
      </c>
      <c r="K85" s="33">
        <f t="shared" si="19"/>
        <v>5.6450568346710792</v>
      </c>
      <c r="L85" s="35">
        <f t="shared" si="19"/>
        <v>1.5055453054181617E-3</v>
      </c>
      <c r="M85" s="36">
        <f t="shared" si="19"/>
        <v>28.537653489147676</v>
      </c>
    </row>
    <row r="86" spans="1:13" s="3" customFormat="1" ht="15" thickTop="1" x14ac:dyDescent="0.35">
      <c r="A86" s="11"/>
      <c r="B86" s="15">
        <v>11</v>
      </c>
      <c r="C86" s="1">
        <v>61</v>
      </c>
      <c r="D86" s="1" t="s">
        <v>27</v>
      </c>
      <c r="E86" s="1" t="s">
        <v>10</v>
      </c>
      <c r="F86" s="26">
        <v>21</v>
      </c>
      <c r="G86">
        <v>126</v>
      </c>
      <c r="H86" s="26">
        <v>-2818</v>
      </c>
      <c r="I86" s="5">
        <v>37.4</v>
      </c>
      <c r="J86" s="5">
        <v>0.79600000000000004</v>
      </c>
      <c r="K86">
        <v>154</v>
      </c>
      <c r="L86" s="51">
        <v>4.0000000000000001E-3</v>
      </c>
      <c r="M86" s="22">
        <v>71.5</v>
      </c>
    </row>
    <row r="87" spans="1:13" s="3" customFormat="1" x14ac:dyDescent="0.35">
      <c r="A87" s="11"/>
      <c r="B87" s="15">
        <v>11</v>
      </c>
      <c r="C87" s="1">
        <v>62</v>
      </c>
      <c r="D87" s="1" t="s">
        <v>27</v>
      </c>
      <c r="E87" s="1" t="s">
        <v>10</v>
      </c>
      <c r="F87" s="26">
        <v>70</v>
      </c>
      <c r="G87">
        <v>-63</v>
      </c>
      <c r="H87" s="26">
        <v>-2816</v>
      </c>
      <c r="I87" s="5">
        <v>38.69</v>
      </c>
      <c r="J87" s="5">
        <v>0.34300000000000003</v>
      </c>
      <c r="K87">
        <v>181</v>
      </c>
      <c r="L87" s="51">
        <v>5.0000000000000001E-3</v>
      </c>
      <c r="M87" s="22">
        <v>-5</v>
      </c>
    </row>
    <row r="88" spans="1:13" s="3" customFormat="1" x14ac:dyDescent="0.35">
      <c r="A88" s="11"/>
      <c r="B88" s="15">
        <v>11</v>
      </c>
      <c r="C88" s="1">
        <v>63</v>
      </c>
      <c r="D88" s="1" t="s">
        <v>27</v>
      </c>
      <c r="E88" s="1" t="s">
        <v>10</v>
      </c>
      <c r="F88" s="26">
        <v>75</v>
      </c>
      <c r="G88">
        <v>-61</v>
      </c>
      <c r="H88" s="26">
        <v>-2872</v>
      </c>
      <c r="I88" s="5">
        <v>36.630000000000003</v>
      </c>
      <c r="J88" s="5">
        <v>0.41299999999999998</v>
      </c>
      <c r="K88">
        <v>163</v>
      </c>
      <c r="L88" s="51">
        <v>4.0000000000000001E-3</v>
      </c>
      <c r="M88" s="22">
        <v>116.8</v>
      </c>
    </row>
    <row r="89" spans="1:13" s="3" customFormat="1" x14ac:dyDescent="0.35">
      <c r="A89" s="11"/>
      <c r="B89" s="15">
        <v>11</v>
      </c>
      <c r="C89" s="1">
        <v>64</v>
      </c>
      <c r="D89" s="1" t="s">
        <v>27</v>
      </c>
      <c r="E89" s="1" t="s">
        <v>10</v>
      </c>
      <c r="F89" s="26">
        <v>102</v>
      </c>
      <c r="G89">
        <v>-63</v>
      </c>
      <c r="H89" s="26">
        <v>-2895</v>
      </c>
      <c r="I89" s="5">
        <v>35.74</v>
      </c>
      <c r="J89" s="5">
        <v>0.375</v>
      </c>
      <c r="K89">
        <v>173</v>
      </c>
      <c r="L89" s="51">
        <v>8.0000000000000002E-3</v>
      </c>
      <c r="M89" s="22">
        <v>151.1</v>
      </c>
    </row>
    <row r="90" spans="1:13" s="3" customFormat="1" x14ac:dyDescent="0.35">
      <c r="A90" s="11"/>
      <c r="B90" s="15">
        <v>11</v>
      </c>
      <c r="C90" s="1">
        <v>65</v>
      </c>
      <c r="D90" s="1" t="s">
        <v>27</v>
      </c>
      <c r="E90" s="1" t="s">
        <v>10</v>
      </c>
      <c r="F90" s="26">
        <v>64</v>
      </c>
      <c r="G90">
        <v>-57</v>
      </c>
      <c r="H90" s="26">
        <v>-2876</v>
      </c>
      <c r="I90" s="5">
        <v>36.049999999999997</v>
      </c>
      <c r="J90" s="5">
        <v>0.505</v>
      </c>
      <c r="K90">
        <v>156</v>
      </c>
      <c r="L90" s="51">
        <v>6.0000000000000001E-3</v>
      </c>
      <c r="M90" s="22">
        <v>141.5</v>
      </c>
    </row>
    <row r="91" spans="1:13" s="3" customFormat="1" x14ac:dyDescent="0.35">
      <c r="A91" s="11"/>
      <c r="B91" s="49">
        <v>11</v>
      </c>
      <c r="C91" s="40">
        <v>66</v>
      </c>
      <c r="D91" s="42" t="s">
        <v>27</v>
      </c>
      <c r="E91" s="42" t="s">
        <v>10</v>
      </c>
      <c r="F91" s="43">
        <v>672</v>
      </c>
      <c r="G91" s="44">
        <v>-72</v>
      </c>
      <c r="H91" s="43">
        <v>-2477</v>
      </c>
      <c r="I91" s="45">
        <v>36.369999999999997</v>
      </c>
      <c r="J91" s="45">
        <v>1.8560000000000001</v>
      </c>
      <c r="K91" s="44">
        <v>195</v>
      </c>
      <c r="L91" s="52">
        <v>1.0999999999999999E-2</v>
      </c>
      <c r="M91" s="48">
        <v>135.9</v>
      </c>
    </row>
    <row r="92" spans="1:13" s="3" customFormat="1" x14ac:dyDescent="0.35">
      <c r="A92" s="11"/>
      <c r="B92" s="15">
        <v>11</v>
      </c>
      <c r="C92" s="24" t="s">
        <v>18</v>
      </c>
      <c r="D92" s="1"/>
      <c r="E92" s="1"/>
      <c r="F92" s="27">
        <f>AVERAGE(F86:F91)</f>
        <v>167.33333333333334</v>
      </c>
      <c r="G92" s="28">
        <f t="shared" ref="G92:M92" si="20">AVERAGE(G86:G91)</f>
        <v>-31.666666666666668</v>
      </c>
      <c r="H92" s="27">
        <f t="shared" si="20"/>
        <v>-2792.3333333333335</v>
      </c>
      <c r="I92" s="29">
        <f t="shared" si="20"/>
        <v>36.813333333333333</v>
      </c>
      <c r="J92" s="29">
        <f t="shared" si="20"/>
        <v>0.71466666666666667</v>
      </c>
      <c r="K92" s="28">
        <f t="shared" si="20"/>
        <v>170.33333333333334</v>
      </c>
      <c r="L92" s="30">
        <f t="shared" si="20"/>
        <v>6.333333333333334E-3</v>
      </c>
      <c r="M92" s="31">
        <f t="shared" si="20"/>
        <v>101.96666666666665</v>
      </c>
    </row>
    <row r="93" spans="1:13" s="3" customFormat="1" ht="15" thickBot="1" x14ac:dyDescent="0.4">
      <c r="A93" s="11"/>
      <c r="B93" s="16">
        <v>11</v>
      </c>
      <c r="C93" s="25" t="s">
        <v>19</v>
      </c>
      <c r="D93" s="23"/>
      <c r="E93" s="23"/>
      <c r="F93" s="32">
        <f>_xlfn.STDEV.S(F86:F91)</f>
        <v>248.61509742303801</v>
      </c>
      <c r="G93" s="33">
        <f t="shared" ref="G93:M93" si="21">_xlfn.STDEV.S(G86:G91)</f>
        <v>77.396813026549523</v>
      </c>
      <c r="H93" s="32">
        <f t="shared" si="21"/>
        <v>157.82353014258257</v>
      </c>
      <c r="I93" s="34">
        <f t="shared" si="21"/>
        <v>1.0799012300514639</v>
      </c>
      <c r="J93" s="34">
        <f t="shared" si="21"/>
        <v>0.58270564324250929</v>
      </c>
      <c r="K93" s="33">
        <f t="shared" si="21"/>
        <v>15.845083359410474</v>
      </c>
      <c r="L93" s="35">
        <f t="shared" si="21"/>
        <v>2.73252020425589E-3</v>
      </c>
      <c r="M93" s="36">
        <f t="shared" si="21"/>
        <v>59.529074129089793</v>
      </c>
    </row>
    <row r="94" spans="1:13" s="3" customFormat="1" ht="15" thickTop="1" x14ac:dyDescent="0.35">
      <c r="A94" s="11"/>
      <c r="B94" s="15">
        <v>12</v>
      </c>
      <c r="C94" s="1">
        <v>67</v>
      </c>
      <c r="D94" s="1" t="s">
        <v>28</v>
      </c>
      <c r="E94" s="1" t="s">
        <v>43</v>
      </c>
      <c r="F94" s="26">
        <v>702</v>
      </c>
      <c r="G94">
        <v>-9</v>
      </c>
      <c r="H94" s="26">
        <v>28</v>
      </c>
      <c r="I94" s="5">
        <v>49.92</v>
      </c>
      <c r="J94" s="5">
        <v>0.628</v>
      </c>
      <c r="K94">
        <v>-72</v>
      </c>
      <c r="L94" s="7">
        <v>3.9E-2</v>
      </c>
      <c r="M94" s="22">
        <v>1.9</v>
      </c>
    </row>
    <row r="95" spans="1:13" x14ac:dyDescent="0.35">
      <c r="B95" s="15">
        <v>12</v>
      </c>
      <c r="C95" s="1">
        <v>68</v>
      </c>
      <c r="D95" s="1" t="s">
        <v>28</v>
      </c>
      <c r="E95" s="1" t="s">
        <v>43</v>
      </c>
      <c r="F95" s="26">
        <v>704</v>
      </c>
      <c r="G95">
        <v>-11</v>
      </c>
      <c r="H95" s="26">
        <v>-5</v>
      </c>
      <c r="I95" s="5">
        <v>50.25</v>
      </c>
      <c r="J95" s="5">
        <v>0.74099999999999999</v>
      </c>
      <c r="K95">
        <v>-76</v>
      </c>
      <c r="L95" s="7">
        <v>0.04</v>
      </c>
      <c r="M95" s="22">
        <v>0.8</v>
      </c>
    </row>
    <row r="96" spans="1:13" x14ac:dyDescent="0.35">
      <c r="B96" s="15">
        <v>12</v>
      </c>
      <c r="C96" s="1">
        <v>69</v>
      </c>
      <c r="D96" s="1" t="s">
        <v>28</v>
      </c>
      <c r="E96" s="1" t="s">
        <v>43</v>
      </c>
      <c r="F96" s="26">
        <v>687</v>
      </c>
      <c r="G96">
        <v>-8</v>
      </c>
      <c r="H96" s="26">
        <v>-23</v>
      </c>
      <c r="I96" s="5">
        <v>49.78</v>
      </c>
      <c r="J96" s="5">
        <v>0.45500000000000002</v>
      </c>
      <c r="K96">
        <v>-67</v>
      </c>
      <c r="L96" s="7">
        <v>4.2000000000000003E-2</v>
      </c>
      <c r="M96" s="22">
        <v>0.9</v>
      </c>
    </row>
    <row r="97" spans="2:13" x14ac:dyDescent="0.35">
      <c r="B97" s="15">
        <v>12</v>
      </c>
      <c r="C97" s="1">
        <v>70</v>
      </c>
      <c r="D97" s="1" t="s">
        <v>28</v>
      </c>
      <c r="E97" s="1" t="s">
        <v>43</v>
      </c>
      <c r="F97" s="26">
        <v>794</v>
      </c>
      <c r="G97">
        <v>-14</v>
      </c>
      <c r="H97" s="26">
        <v>-43</v>
      </c>
      <c r="I97" s="5">
        <v>49.72</v>
      </c>
      <c r="J97" s="5">
        <v>1.1839999999999999</v>
      </c>
      <c r="K97">
        <v>-78</v>
      </c>
      <c r="L97" s="7">
        <v>0.05</v>
      </c>
      <c r="M97" s="22">
        <v>2.8</v>
      </c>
    </row>
    <row r="98" spans="2:13" x14ac:dyDescent="0.35">
      <c r="B98" s="49">
        <v>12</v>
      </c>
      <c r="C98" s="40">
        <v>71</v>
      </c>
      <c r="D98" s="42" t="s">
        <v>28</v>
      </c>
      <c r="E98" s="42" t="s">
        <v>43</v>
      </c>
      <c r="F98" s="43">
        <v>984</v>
      </c>
      <c r="G98" s="44">
        <v>-1</v>
      </c>
      <c r="H98" s="43">
        <v>13</v>
      </c>
      <c r="I98" s="45">
        <v>46.9</v>
      </c>
      <c r="J98" s="45">
        <v>0.72599999999999998</v>
      </c>
      <c r="K98" s="44">
        <v>-118</v>
      </c>
      <c r="L98" s="52">
        <v>2.5999999999999999E-2</v>
      </c>
      <c r="M98" s="48">
        <v>-2</v>
      </c>
    </row>
    <row r="99" spans="2:13" x14ac:dyDescent="0.35">
      <c r="B99" s="15">
        <v>12</v>
      </c>
      <c r="C99" s="24" t="s">
        <v>18</v>
      </c>
      <c r="D99" s="1"/>
      <c r="E99" s="1"/>
      <c r="F99" s="27">
        <f t="shared" ref="F99:M99" si="22">AVERAGE(F94:F98)</f>
        <v>774.2</v>
      </c>
      <c r="G99" s="28">
        <f t="shared" si="22"/>
        <v>-8.6</v>
      </c>
      <c r="H99" s="27">
        <f t="shared" si="22"/>
        <v>-6</v>
      </c>
      <c r="I99" s="29">
        <f t="shared" si="22"/>
        <v>49.314</v>
      </c>
      <c r="J99" s="29">
        <f t="shared" si="22"/>
        <v>0.74680000000000002</v>
      </c>
      <c r="K99" s="28">
        <f t="shared" si="22"/>
        <v>-82.2</v>
      </c>
      <c r="L99" s="30">
        <f t="shared" si="22"/>
        <v>3.9399999999999998E-2</v>
      </c>
      <c r="M99" s="31">
        <f t="shared" si="22"/>
        <v>0.88000000000000012</v>
      </c>
    </row>
    <row r="100" spans="2:13" ht="15" thickBot="1" x14ac:dyDescent="0.4">
      <c r="B100" s="50">
        <v>12</v>
      </c>
      <c r="C100" s="25" t="s">
        <v>19</v>
      </c>
      <c r="D100" s="23"/>
      <c r="E100" s="23"/>
      <c r="F100" s="32">
        <f t="shared" ref="F100:M100" si="23">_xlfn.STDEV.S(F94:F98)</f>
        <v>124.65231646463677</v>
      </c>
      <c r="G100" s="33">
        <f t="shared" si="23"/>
        <v>4.8270073544588676</v>
      </c>
      <c r="H100" s="32">
        <f t="shared" si="23"/>
        <v>28.178005607210743</v>
      </c>
      <c r="I100" s="34">
        <f t="shared" si="23"/>
        <v>1.3649835163839901</v>
      </c>
      <c r="J100" s="34">
        <f t="shared" si="23"/>
        <v>0.26966219608984887</v>
      </c>
      <c r="K100" s="33">
        <f t="shared" si="23"/>
        <v>20.44993887521429</v>
      </c>
      <c r="L100" s="35">
        <f t="shared" si="23"/>
        <v>8.6486993241759041E-3</v>
      </c>
      <c r="M100" s="36">
        <f t="shared" si="23"/>
        <v>1.8047160441465575</v>
      </c>
    </row>
    <row r="101" spans="2:13" ht="15" thickTop="1" x14ac:dyDescent="0.35"/>
  </sheetData>
  <sheetProtection algorithmName="SHA-512" hashValue="nBylubJ4ZmGivnEh0ymnDNolWounNA11fu39SYDlAniQUzVMCTpZrNZRYimfO/3YVuajne1V8t+j8EBCALbR1A==" saltValue="SmFYYsRo8edDHfqwsBjqXw==" spinCount="100000" sheet="1" objects="1" scenarios="1" sort="0"/>
  <mergeCells count="1">
    <mergeCell ref="C2:E3"/>
  </mergeCell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0B64-C222-4B4A-8D8A-E47DB0588A44}">
  <dimension ref="A2:O222"/>
  <sheetViews>
    <sheetView showGridLines="0" showRowColHeaders="0" zoomScaleNormal="100" workbookViewId="0">
      <pane xSplit="2" ySplit="5" topLeftCell="C6" activePane="bottomRight" state="frozen"/>
      <selection pane="topRight" activeCell="C1" sqref="C1"/>
      <selection pane="bottomLeft" activeCell="A7" sqref="A7"/>
      <selection pane="bottomRight" activeCell="C2" sqref="C2:E3"/>
    </sheetView>
  </sheetViews>
  <sheetFormatPr baseColWidth="10" defaultColWidth="8.81640625" defaultRowHeight="14.5" x14ac:dyDescent="0.35"/>
  <cols>
    <col min="1" max="1" width="2.1796875" customWidth="1"/>
    <col min="2" max="2" width="11.54296875" style="6" bestFit="1" customWidth="1"/>
    <col min="3" max="3" width="16.54296875" style="1" bestFit="1" customWidth="1"/>
    <col min="4" max="4" width="13.6328125" customWidth="1"/>
    <col min="5" max="5" width="23.08984375" customWidth="1"/>
    <col min="6" max="6" width="12.1796875" style="26" customWidth="1"/>
    <col min="7" max="7" width="12.1796875" customWidth="1"/>
    <col min="8" max="8" width="12.1796875" style="26" customWidth="1"/>
    <col min="9" max="11" width="12.1796875" customWidth="1"/>
    <col min="12" max="12" width="12.1796875" style="7" customWidth="1"/>
    <col min="13" max="13" width="12.1796875" style="8" customWidth="1"/>
  </cols>
  <sheetData>
    <row r="2" spans="1:13" x14ac:dyDescent="0.35">
      <c r="C2" s="112" t="s">
        <v>44</v>
      </c>
      <c r="D2" s="112"/>
      <c r="E2" s="112"/>
    </row>
    <row r="3" spans="1:13" x14ac:dyDescent="0.35">
      <c r="C3" s="112"/>
      <c r="D3" s="112"/>
      <c r="E3" s="112"/>
    </row>
    <row r="4" spans="1:13" ht="15" thickBot="1" x14ac:dyDescent="0.4">
      <c r="B4" s="12"/>
      <c r="C4" s="13"/>
      <c r="D4" s="14"/>
      <c r="E4" s="14"/>
      <c r="F4" s="57"/>
      <c r="G4" s="14"/>
      <c r="H4" s="57"/>
      <c r="I4" s="14"/>
      <c r="J4" s="14"/>
      <c r="K4" s="14"/>
      <c r="L4" s="53"/>
      <c r="M4" s="9"/>
    </row>
    <row r="5" spans="1:13" s="2" customFormat="1" ht="18" customHeight="1" thickBot="1" x14ac:dyDescent="0.5">
      <c r="A5" s="10"/>
      <c r="B5" s="17" t="s">
        <v>11</v>
      </c>
      <c r="C5" s="18" t="s">
        <v>0</v>
      </c>
      <c r="D5" s="19" t="s">
        <v>1</v>
      </c>
      <c r="E5" s="19" t="s">
        <v>2</v>
      </c>
      <c r="F5" s="58" t="s">
        <v>4</v>
      </c>
      <c r="G5" s="37" t="s">
        <v>3</v>
      </c>
      <c r="H5" s="58" t="s">
        <v>5</v>
      </c>
      <c r="I5" s="37" t="s">
        <v>6</v>
      </c>
      <c r="J5" s="37" t="s">
        <v>7</v>
      </c>
      <c r="K5" s="37" t="s">
        <v>8</v>
      </c>
      <c r="L5" s="38" t="s">
        <v>12</v>
      </c>
      <c r="M5" s="39" t="s">
        <v>13</v>
      </c>
    </row>
    <row r="6" spans="1:13" s="3" customFormat="1" ht="15" thickTop="1" x14ac:dyDescent="0.35">
      <c r="A6" s="11"/>
      <c r="B6" s="15">
        <v>1</v>
      </c>
      <c r="C6" s="1">
        <v>1</v>
      </c>
      <c r="D6" s="4" t="s">
        <v>9</v>
      </c>
      <c r="E6" s="1" t="s">
        <v>10</v>
      </c>
      <c r="F6" s="26">
        <v>187</v>
      </c>
      <c r="G6">
        <v>-11</v>
      </c>
      <c r="H6" s="26">
        <v>81</v>
      </c>
      <c r="I6" s="5">
        <v>63.73</v>
      </c>
      <c r="J6" s="5">
        <v>0.26200000000000001</v>
      </c>
      <c r="K6">
        <v>-123</v>
      </c>
      <c r="L6" s="7">
        <v>3.0000000000000001E-3</v>
      </c>
      <c r="M6" s="21">
        <v>64</v>
      </c>
    </row>
    <row r="7" spans="1:13" s="3" customFormat="1" x14ac:dyDescent="0.35">
      <c r="A7" s="11"/>
      <c r="B7" s="15">
        <v>1</v>
      </c>
      <c r="C7" s="1">
        <v>2</v>
      </c>
      <c r="D7" s="4" t="s">
        <v>9</v>
      </c>
      <c r="E7" s="1" t="s">
        <v>10</v>
      </c>
      <c r="F7" s="26">
        <v>193</v>
      </c>
      <c r="G7">
        <v>-6</v>
      </c>
      <c r="H7" s="26">
        <v>88</v>
      </c>
      <c r="I7" s="5">
        <v>63.33</v>
      </c>
      <c r="J7" s="5">
        <v>0.372</v>
      </c>
      <c r="K7">
        <v>-120</v>
      </c>
      <c r="L7" s="7">
        <v>2E-3</v>
      </c>
      <c r="M7" s="21">
        <v>100.7</v>
      </c>
    </row>
    <row r="8" spans="1:13" s="3" customFormat="1" x14ac:dyDescent="0.35">
      <c r="A8" s="11"/>
      <c r="B8" s="15">
        <v>1</v>
      </c>
      <c r="C8" s="1">
        <v>3</v>
      </c>
      <c r="D8" s="4" t="s">
        <v>9</v>
      </c>
      <c r="E8" s="1" t="s">
        <v>10</v>
      </c>
      <c r="F8" s="26">
        <v>222</v>
      </c>
      <c r="G8">
        <v>-10</v>
      </c>
      <c r="H8" s="26">
        <v>96</v>
      </c>
      <c r="I8" s="5">
        <v>63.19</v>
      </c>
      <c r="J8" s="5">
        <v>0.38700000000000001</v>
      </c>
      <c r="K8">
        <v>-143</v>
      </c>
      <c r="L8" s="7">
        <v>3.0000000000000001E-3</v>
      </c>
      <c r="M8" s="21">
        <v>42.4</v>
      </c>
    </row>
    <row r="9" spans="1:13" s="3" customFormat="1" x14ac:dyDescent="0.35">
      <c r="A9" s="11"/>
      <c r="B9" s="15">
        <v>1</v>
      </c>
      <c r="C9" s="1">
        <v>4</v>
      </c>
      <c r="D9" s="4" t="s">
        <v>9</v>
      </c>
      <c r="E9" s="1" t="s">
        <v>10</v>
      </c>
      <c r="F9" s="26">
        <v>182</v>
      </c>
      <c r="G9">
        <v>-14</v>
      </c>
      <c r="H9" s="26">
        <v>90</v>
      </c>
      <c r="I9" s="5">
        <v>63.56</v>
      </c>
      <c r="J9" s="5">
        <v>0.23300000000000001</v>
      </c>
      <c r="K9">
        <v>-112</v>
      </c>
      <c r="L9" s="7">
        <v>2E-3</v>
      </c>
      <c r="M9" s="21">
        <v>64</v>
      </c>
    </row>
    <row r="10" spans="1:13" s="3" customFormat="1" x14ac:dyDescent="0.35">
      <c r="A10" s="11"/>
      <c r="B10" s="15">
        <v>1</v>
      </c>
      <c r="C10" s="1">
        <v>5</v>
      </c>
      <c r="D10" s="4" t="s">
        <v>9</v>
      </c>
      <c r="E10" s="1" t="s">
        <v>10</v>
      </c>
      <c r="F10" s="26">
        <v>173</v>
      </c>
      <c r="G10">
        <v>-17</v>
      </c>
      <c r="H10" s="26">
        <v>96</v>
      </c>
      <c r="I10" s="5">
        <v>63.45</v>
      </c>
      <c r="J10" s="5">
        <v>0.17799999999999999</v>
      </c>
      <c r="K10">
        <v>-98</v>
      </c>
      <c r="L10" s="7">
        <v>3.0000000000000001E-3</v>
      </c>
      <c r="M10" s="21">
        <v>65.2</v>
      </c>
    </row>
    <row r="11" spans="1:13" s="3" customFormat="1" x14ac:dyDescent="0.35">
      <c r="A11" s="11"/>
      <c r="B11" s="49">
        <v>1</v>
      </c>
      <c r="C11" s="40">
        <v>6</v>
      </c>
      <c r="D11" s="41" t="s">
        <v>9</v>
      </c>
      <c r="E11" s="42" t="s">
        <v>10</v>
      </c>
      <c r="F11" s="43">
        <v>181</v>
      </c>
      <c r="G11" s="44">
        <v>-2</v>
      </c>
      <c r="H11" s="43">
        <v>93</v>
      </c>
      <c r="I11" s="45">
        <v>63.56</v>
      </c>
      <c r="J11" s="45">
        <v>0.439</v>
      </c>
      <c r="K11" s="44">
        <v>-107</v>
      </c>
      <c r="L11" s="46">
        <v>2E-3</v>
      </c>
      <c r="M11" s="47">
        <v>100.9</v>
      </c>
    </row>
    <row r="12" spans="1:13" s="3" customFormat="1" x14ac:dyDescent="0.35">
      <c r="A12" s="11"/>
      <c r="B12" s="15">
        <v>1</v>
      </c>
      <c r="C12" s="24" t="s">
        <v>18</v>
      </c>
      <c r="D12" s="4"/>
      <c r="E12" s="1"/>
      <c r="F12" s="27">
        <f>AVERAGE(F6:F11)</f>
        <v>189.66666666666666</v>
      </c>
      <c r="G12" s="28">
        <f t="shared" ref="G12:M12" si="0">AVERAGE(G6:G11)</f>
        <v>-10</v>
      </c>
      <c r="H12" s="27">
        <f t="shared" si="0"/>
        <v>90.666666666666671</v>
      </c>
      <c r="I12" s="29">
        <f t="shared" si="0"/>
        <v>63.47</v>
      </c>
      <c r="J12" s="29">
        <f t="shared" si="0"/>
        <v>0.31183333333333335</v>
      </c>
      <c r="K12" s="28">
        <f t="shared" si="0"/>
        <v>-117.16666666666667</v>
      </c>
      <c r="L12" s="30">
        <f t="shared" si="0"/>
        <v>2.5000000000000001E-3</v>
      </c>
      <c r="M12" s="31">
        <f t="shared" si="0"/>
        <v>72.866666666666674</v>
      </c>
    </row>
    <row r="13" spans="1:13" s="3" customFormat="1" ht="15" thickBot="1" x14ac:dyDescent="0.4">
      <c r="A13" s="11"/>
      <c r="B13" s="16">
        <v>1</v>
      </c>
      <c r="C13" s="25" t="s">
        <v>19</v>
      </c>
      <c r="D13" s="20"/>
      <c r="E13" s="23"/>
      <c r="F13" s="32">
        <f>_xlfn.STDEV.S(F6:F11)</f>
        <v>17.177504669382763</v>
      </c>
      <c r="G13" s="33">
        <f t="shared" ref="G13:M13" si="1">_xlfn.STDEV.S(G6:G11)</f>
        <v>5.4037024344425184</v>
      </c>
      <c r="H13" s="32">
        <f t="shared" si="1"/>
        <v>5.7154760664940829</v>
      </c>
      <c r="I13" s="34">
        <f t="shared" si="1"/>
        <v>0.19089263998384054</v>
      </c>
      <c r="J13" s="34">
        <f t="shared" si="1"/>
        <v>0.10203022428019393</v>
      </c>
      <c r="K13" s="33">
        <f t="shared" si="1"/>
        <v>15.535979745953124</v>
      </c>
      <c r="L13" s="35">
        <f t="shared" si="1"/>
        <v>5.4772255750516611E-4</v>
      </c>
      <c r="M13" s="36">
        <f t="shared" si="1"/>
        <v>23.258518152854602</v>
      </c>
    </row>
    <row r="14" spans="1:13" s="3" customFormat="1" ht="15" thickTop="1" x14ac:dyDescent="0.35">
      <c r="A14" s="11"/>
      <c r="B14" s="15">
        <v>2</v>
      </c>
      <c r="C14" s="1">
        <v>7</v>
      </c>
      <c r="D14" s="1" t="s">
        <v>14</v>
      </c>
      <c r="E14" s="1" t="s">
        <v>10</v>
      </c>
      <c r="F14" s="26">
        <v>187</v>
      </c>
      <c r="G14">
        <v>18</v>
      </c>
      <c r="H14" s="26">
        <v>263</v>
      </c>
      <c r="I14" s="5">
        <v>63.03</v>
      </c>
      <c r="J14" s="5">
        <v>0.85599999999999998</v>
      </c>
      <c r="K14">
        <v>265</v>
      </c>
      <c r="L14" s="7">
        <v>3.0000000000000001E-3</v>
      </c>
      <c r="M14" s="21">
        <v>30</v>
      </c>
    </row>
    <row r="15" spans="1:13" s="3" customFormat="1" x14ac:dyDescent="0.35">
      <c r="A15" s="11"/>
      <c r="B15" s="15">
        <v>2</v>
      </c>
      <c r="C15" s="1">
        <v>8</v>
      </c>
      <c r="D15" s="1" t="s">
        <v>14</v>
      </c>
      <c r="E15" s="1" t="s">
        <v>10</v>
      </c>
      <c r="F15" s="26">
        <v>211</v>
      </c>
      <c r="G15">
        <v>-9</v>
      </c>
      <c r="H15" s="26">
        <v>293</v>
      </c>
      <c r="I15" s="5">
        <v>62.83</v>
      </c>
      <c r="J15" s="5">
        <v>0.32300000000000001</v>
      </c>
      <c r="K15">
        <v>218</v>
      </c>
      <c r="L15" s="7">
        <v>4.0000000000000001E-3</v>
      </c>
      <c r="M15" s="21">
        <v>54.3</v>
      </c>
    </row>
    <row r="16" spans="1:13" s="3" customFormat="1" x14ac:dyDescent="0.35">
      <c r="A16" s="11"/>
      <c r="B16" s="15">
        <v>2</v>
      </c>
      <c r="C16" s="1">
        <v>9</v>
      </c>
      <c r="D16" s="1" t="s">
        <v>14</v>
      </c>
      <c r="E16" s="1" t="s">
        <v>10</v>
      </c>
      <c r="F16" s="26">
        <v>205</v>
      </c>
      <c r="G16">
        <v>8</v>
      </c>
      <c r="H16" s="26">
        <v>245</v>
      </c>
      <c r="I16" s="5">
        <v>63.12</v>
      </c>
      <c r="J16" s="5">
        <v>0.68799999999999994</v>
      </c>
      <c r="K16">
        <v>251</v>
      </c>
      <c r="L16" s="7">
        <v>5.0000000000000001E-3</v>
      </c>
      <c r="M16" s="21">
        <v>59.2</v>
      </c>
    </row>
    <row r="17" spans="1:13" s="3" customFormat="1" x14ac:dyDescent="0.35">
      <c r="A17" s="11"/>
      <c r="B17" s="15">
        <v>2</v>
      </c>
      <c r="C17" s="1">
        <v>10</v>
      </c>
      <c r="D17" s="1" t="s">
        <v>14</v>
      </c>
      <c r="E17" s="1" t="s">
        <v>10</v>
      </c>
      <c r="F17" s="26">
        <v>212</v>
      </c>
      <c r="G17">
        <v>-1</v>
      </c>
      <c r="H17" s="26">
        <v>235</v>
      </c>
      <c r="I17" s="5">
        <v>62.5</v>
      </c>
      <c r="J17" s="5">
        <v>0.51400000000000001</v>
      </c>
      <c r="K17">
        <v>237</v>
      </c>
      <c r="L17" s="7">
        <v>4.0000000000000001E-3</v>
      </c>
      <c r="M17" s="21">
        <v>44.6</v>
      </c>
    </row>
    <row r="18" spans="1:13" s="3" customFormat="1" x14ac:dyDescent="0.35">
      <c r="A18" s="11"/>
      <c r="B18" s="15">
        <v>2</v>
      </c>
      <c r="C18" s="1">
        <v>11</v>
      </c>
      <c r="D18" s="1" t="s">
        <v>14</v>
      </c>
      <c r="E18" s="1" t="s">
        <v>10</v>
      </c>
      <c r="F18" s="26">
        <v>230</v>
      </c>
      <c r="G18">
        <v>-25</v>
      </c>
      <c r="H18" s="26">
        <v>244</v>
      </c>
      <c r="I18" s="5">
        <v>61.98</v>
      </c>
      <c r="J18" s="5">
        <v>0.29699999999999999</v>
      </c>
      <c r="K18">
        <v>155</v>
      </c>
      <c r="L18" s="7">
        <v>3.0000000000000001E-3</v>
      </c>
      <c r="M18" s="21">
        <v>41.9</v>
      </c>
    </row>
    <row r="19" spans="1:13" s="3" customFormat="1" x14ac:dyDescent="0.35">
      <c r="A19" s="11"/>
      <c r="B19" s="49">
        <v>2</v>
      </c>
      <c r="C19" s="40">
        <v>12</v>
      </c>
      <c r="D19" s="42" t="s">
        <v>14</v>
      </c>
      <c r="E19" s="42" t="s">
        <v>10</v>
      </c>
      <c r="F19" s="43">
        <v>210</v>
      </c>
      <c r="G19" s="44">
        <v>-12</v>
      </c>
      <c r="H19" s="43">
        <v>247</v>
      </c>
      <c r="I19" s="45">
        <v>62.54</v>
      </c>
      <c r="J19" s="45">
        <v>0.30199999999999999</v>
      </c>
      <c r="K19" s="44">
        <v>223</v>
      </c>
      <c r="L19" s="46">
        <v>3.0000000000000001E-3</v>
      </c>
      <c r="M19" s="47">
        <v>10.7</v>
      </c>
    </row>
    <row r="20" spans="1:13" s="3" customFormat="1" x14ac:dyDescent="0.35">
      <c r="A20" s="11"/>
      <c r="B20" s="15">
        <v>2</v>
      </c>
      <c r="C20" s="24" t="s">
        <v>18</v>
      </c>
      <c r="D20" s="1"/>
      <c r="E20" s="1"/>
      <c r="F20" s="27">
        <f>AVERAGE(F14:F19)</f>
        <v>209.16666666666666</v>
      </c>
      <c r="G20" s="28">
        <f t="shared" ref="G20:M20" si="2">AVERAGE(G14:G19)</f>
        <v>-3.5</v>
      </c>
      <c r="H20" s="27">
        <f t="shared" si="2"/>
        <v>254.5</v>
      </c>
      <c r="I20" s="29">
        <f t="shared" si="2"/>
        <v>62.666666666666664</v>
      </c>
      <c r="J20" s="29">
        <f t="shared" si="2"/>
        <v>0.49666666666666676</v>
      </c>
      <c r="K20" s="28">
        <f t="shared" si="2"/>
        <v>224.83333333333334</v>
      </c>
      <c r="L20" s="30">
        <f t="shared" si="2"/>
        <v>3.6666666666666666E-3</v>
      </c>
      <c r="M20" s="31">
        <f t="shared" si="2"/>
        <v>40.116666666666667</v>
      </c>
    </row>
    <row r="21" spans="1:13" s="3" customFormat="1" ht="15" thickBot="1" x14ac:dyDescent="0.4">
      <c r="A21" s="11"/>
      <c r="B21" s="16">
        <v>2</v>
      </c>
      <c r="C21" s="25" t="s">
        <v>19</v>
      </c>
      <c r="D21" s="23"/>
      <c r="E21" s="23"/>
      <c r="F21" s="32">
        <f>_xlfn.STDEV.S(F14:F19)</f>
        <v>13.819068950789219</v>
      </c>
      <c r="G21" s="33">
        <f t="shared" ref="G21:M21" si="3">_xlfn.STDEV.S(G14:G19)</f>
        <v>15.267612779999366</v>
      </c>
      <c r="H21" s="32">
        <f t="shared" si="3"/>
        <v>20.935615586841482</v>
      </c>
      <c r="I21" s="34">
        <f t="shared" si="3"/>
        <v>0.41941228721470142</v>
      </c>
      <c r="J21" s="34">
        <f t="shared" si="3"/>
        <v>0.23407320792151021</v>
      </c>
      <c r="K21" s="33">
        <f t="shared" si="3"/>
        <v>38.400086805457391</v>
      </c>
      <c r="L21" s="35">
        <f t="shared" si="3"/>
        <v>8.1649658092772606E-4</v>
      </c>
      <c r="M21" s="36">
        <f t="shared" si="3"/>
        <v>17.642609406396403</v>
      </c>
    </row>
    <row r="22" spans="1:13" s="3" customFormat="1" ht="15" thickTop="1" x14ac:dyDescent="0.35">
      <c r="A22" s="11"/>
      <c r="B22" s="15">
        <v>3</v>
      </c>
      <c r="C22" s="1">
        <v>13</v>
      </c>
      <c r="D22" s="1" t="s">
        <v>15</v>
      </c>
      <c r="E22" s="1" t="s">
        <v>10</v>
      </c>
      <c r="F22" s="26">
        <v>235</v>
      </c>
      <c r="G22">
        <v>-23</v>
      </c>
      <c r="H22" s="26">
        <v>-135</v>
      </c>
      <c r="I22" s="5">
        <v>63.95</v>
      </c>
      <c r="J22" s="5">
        <v>0.27</v>
      </c>
      <c r="K22">
        <v>175</v>
      </c>
      <c r="L22" s="7">
        <v>1E-3</v>
      </c>
      <c r="M22" s="21">
        <v>79.7</v>
      </c>
    </row>
    <row r="23" spans="1:13" s="3" customFormat="1" x14ac:dyDescent="0.35">
      <c r="A23" s="11"/>
      <c r="B23" s="15">
        <v>3</v>
      </c>
      <c r="C23" s="1">
        <v>14</v>
      </c>
      <c r="D23" s="1" t="s">
        <v>15</v>
      </c>
      <c r="E23" s="1" t="s">
        <v>10</v>
      </c>
      <c r="F23" s="26">
        <v>211</v>
      </c>
      <c r="G23">
        <v>-29</v>
      </c>
      <c r="H23" s="26">
        <v>-150</v>
      </c>
      <c r="I23" s="5">
        <v>64.12</v>
      </c>
      <c r="J23" s="5">
        <v>0.14799999999999999</v>
      </c>
      <c r="K23">
        <v>139</v>
      </c>
      <c r="L23" s="7">
        <v>2E-3</v>
      </c>
      <c r="M23" s="21">
        <v>137.4</v>
      </c>
    </row>
    <row r="24" spans="1:13" s="3" customFormat="1" x14ac:dyDescent="0.35">
      <c r="A24" s="11"/>
      <c r="B24" s="15">
        <v>3</v>
      </c>
      <c r="C24" s="1">
        <v>15</v>
      </c>
      <c r="D24" s="1" t="s">
        <v>15</v>
      </c>
      <c r="E24" s="1" t="s">
        <v>10</v>
      </c>
      <c r="F24" s="26">
        <v>243</v>
      </c>
      <c r="G24">
        <v>-38</v>
      </c>
      <c r="H24" s="26">
        <v>-111</v>
      </c>
      <c r="I24" s="5">
        <v>63.62</v>
      </c>
      <c r="J24" s="5">
        <v>0.40400000000000003</v>
      </c>
      <c r="K24">
        <v>112</v>
      </c>
      <c r="L24" s="7">
        <v>3.0000000000000001E-3</v>
      </c>
      <c r="M24" s="21">
        <v>122.7</v>
      </c>
    </row>
    <row r="25" spans="1:13" s="3" customFormat="1" x14ac:dyDescent="0.35">
      <c r="A25" s="11"/>
      <c r="B25" s="15">
        <v>3</v>
      </c>
      <c r="C25" s="1">
        <v>16</v>
      </c>
      <c r="D25" s="1" t="s">
        <v>15</v>
      </c>
      <c r="E25" s="1" t="s">
        <v>10</v>
      </c>
      <c r="F25" s="26">
        <v>210</v>
      </c>
      <c r="G25">
        <v>-17</v>
      </c>
      <c r="H25" s="26">
        <v>-136</v>
      </c>
      <c r="I25" s="5">
        <v>64.209999999999994</v>
      </c>
      <c r="J25" s="5">
        <v>0.253</v>
      </c>
      <c r="K25">
        <v>223</v>
      </c>
      <c r="L25" s="7">
        <v>1E-3</v>
      </c>
      <c r="M25" s="21">
        <v>169.8</v>
      </c>
    </row>
    <row r="26" spans="1:13" s="3" customFormat="1" x14ac:dyDescent="0.35">
      <c r="A26" s="11"/>
      <c r="B26" s="15">
        <v>3</v>
      </c>
      <c r="C26" s="1">
        <v>17</v>
      </c>
      <c r="D26" s="1" t="s">
        <v>15</v>
      </c>
      <c r="E26" s="1" t="s">
        <v>10</v>
      </c>
      <c r="F26" s="26">
        <v>256</v>
      </c>
      <c r="G26">
        <v>-37</v>
      </c>
      <c r="H26" s="26">
        <v>-150</v>
      </c>
      <c r="I26" s="5">
        <v>63.64</v>
      </c>
      <c r="J26" s="5">
        <v>0.42599999999999999</v>
      </c>
      <c r="K26">
        <v>119</v>
      </c>
      <c r="L26" s="7">
        <v>1E-3</v>
      </c>
      <c r="M26" s="21">
        <v>108.3</v>
      </c>
    </row>
    <row r="27" spans="1:13" s="3" customFormat="1" x14ac:dyDescent="0.35">
      <c r="A27" s="11"/>
      <c r="B27" s="49">
        <v>3</v>
      </c>
      <c r="C27" s="40">
        <v>18</v>
      </c>
      <c r="D27" s="42" t="s">
        <v>15</v>
      </c>
      <c r="E27" s="42" t="s">
        <v>10</v>
      </c>
      <c r="F27" s="43">
        <v>232</v>
      </c>
      <c r="G27" s="44">
        <v>15</v>
      </c>
      <c r="H27" s="43">
        <v>-139</v>
      </c>
      <c r="I27" s="45">
        <v>64.180000000000007</v>
      </c>
      <c r="J27" s="45">
        <v>0.98099999999999998</v>
      </c>
      <c r="K27" s="44">
        <v>252</v>
      </c>
      <c r="L27" s="46">
        <v>3.0000000000000001E-3</v>
      </c>
      <c r="M27" s="47">
        <v>200</v>
      </c>
    </row>
    <row r="28" spans="1:13" s="3" customFormat="1" x14ac:dyDescent="0.35">
      <c r="A28" s="11"/>
      <c r="B28" s="15">
        <v>3</v>
      </c>
      <c r="C28" s="24" t="s">
        <v>18</v>
      </c>
      <c r="D28" s="1"/>
      <c r="E28" s="1"/>
      <c r="F28" s="27">
        <f>AVERAGE(F22:F27)</f>
        <v>231.16666666666666</v>
      </c>
      <c r="G28" s="28">
        <f t="shared" ref="G28:M28" si="4">AVERAGE(G22:G27)</f>
        <v>-21.5</v>
      </c>
      <c r="H28" s="27">
        <f t="shared" si="4"/>
        <v>-136.83333333333334</v>
      </c>
      <c r="I28" s="29">
        <f t="shared" si="4"/>
        <v>63.953333333333326</v>
      </c>
      <c r="J28" s="29">
        <f t="shared" si="4"/>
        <v>0.41366666666666668</v>
      </c>
      <c r="K28" s="28">
        <f t="shared" si="4"/>
        <v>170</v>
      </c>
      <c r="L28" s="30">
        <f t="shared" si="4"/>
        <v>1.8333333333333333E-3</v>
      </c>
      <c r="M28" s="31">
        <f t="shared" si="4"/>
        <v>136.31666666666666</v>
      </c>
    </row>
    <row r="29" spans="1:13" s="3" customFormat="1" ht="15" thickBot="1" x14ac:dyDescent="0.4">
      <c r="A29" s="11"/>
      <c r="B29" s="16">
        <v>3</v>
      </c>
      <c r="C29" s="25" t="s">
        <v>19</v>
      </c>
      <c r="D29" s="23"/>
      <c r="E29" s="23"/>
      <c r="F29" s="32">
        <f>_xlfn.STDEV.S(F22:F27)</f>
        <v>18.037923014212769</v>
      </c>
      <c r="G29" s="33">
        <f t="shared" ref="G29:M29" si="5">_xlfn.STDEV.S(G22:G27)</f>
        <v>19.613770672667712</v>
      </c>
      <c r="H29" s="32">
        <f t="shared" si="5"/>
        <v>14.302680401472539</v>
      </c>
      <c r="I29" s="34">
        <f t="shared" si="5"/>
        <v>0.26620793877468646</v>
      </c>
      <c r="J29" s="34">
        <f t="shared" si="5"/>
        <v>0.2963596913661955</v>
      </c>
      <c r="K29" s="33">
        <f t="shared" si="5"/>
        <v>57.417767285048626</v>
      </c>
      <c r="L29" s="35">
        <f t="shared" si="5"/>
        <v>9.8319208025017492E-4</v>
      </c>
      <c r="M29" s="36">
        <f t="shared" si="5"/>
        <v>43.251978760129226</v>
      </c>
    </row>
    <row r="30" spans="1:13" s="3" customFormat="1" ht="15" thickTop="1" x14ac:dyDescent="0.35">
      <c r="A30" s="11"/>
      <c r="B30" s="15">
        <v>4</v>
      </c>
      <c r="C30" s="1">
        <v>19</v>
      </c>
      <c r="D30" s="1" t="s">
        <v>16</v>
      </c>
      <c r="E30" s="1" t="s">
        <v>10</v>
      </c>
      <c r="F30" s="26">
        <v>168</v>
      </c>
      <c r="G30">
        <v>6</v>
      </c>
      <c r="H30" s="26">
        <v>495</v>
      </c>
      <c r="I30" s="5">
        <v>62.07</v>
      </c>
      <c r="J30" s="5">
        <v>0.55900000000000005</v>
      </c>
      <c r="K30">
        <v>267</v>
      </c>
      <c r="L30" s="51">
        <v>3.0000000000000001E-3</v>
      </c>
      <c r="M30" s="22">
        <v>89.8</v>
      </c>
    </row>
    <row r="31" spans="1:13" s="3" customFormat="1" x14ac:dyDescent="0.35">
      <c r="A31" s="11"/>
      <c r="B31" s="15">
        <v>4</v>
      </c>
      <c r="C31" s="1">
        <v>20</v>
      </c>
      <c r="D31" s="1" t="s">
        <v>16</v>
      </c>
      <c r="E31" s="1" t="s">
        <v>10</v>
      </c>
      <c r="F31" s="26">
        <v>173</v>
      </c>
      <c r="G31">
        <v>-19</v>
      </c>
      <c r="H31" s="26">
        <v>515</v>
      </c>
      <c r="I31" s="5">
        <v>61.07</v>
      </c>
      <c r="J31" s="5">
        <v>0.159</v>
      </c>
      <c r="K31">
        <v>252</v>
      </c>
      <c r="L31" s="51">
        <v>3.0000000000000001E-3</v>
      </c>
      <c r="M31" s="22">
        <v>104</v>
      </c>
    </row>
    <row r="32" spans="1:13" s="3" customFormat="1" x14ac:dyDescent="0.35">
      <c r="A32" s="11"/>
      <c r="B32" s="15">
        <v>4</v>
      </c>
      <c r="C32" s="1">
        <v>21</v>
      </c>
      <c r="D32" s="1" t="s">
        <v>16</v>
      </c>
      <c r="E32" s="1" t="s">
        <v>10</v>
      </c>
      <c r="F32" s="26">
        <v>167</v>
      </c>
      <c r="G32">
        <v>-7</v>
      </c>
      <c r="H32" s="26">
        <v>549</v>
      </c>
      <c r="I32" s="5">
        <v>61.17</v>
      </c>
      <c r="J32" s="5">
        <v>0.33500000000000002</v>
      </c>
      <c r="K32">
        <v>262</v>
      </c>
      <c r="L32" s="51">
        <v>2E-3</v>
      </c>
      <c r="M32" s="22">
        <v>99.9</v>
      </c>
    </row>
    <row r="33" spans="1:13" s="3" customFormat="1" x14ac:dyDescent="0.35">
      <c r="A33" s="11"/>
      <c r="B33" s="15">
        <v>4</v>
      </c>
      <c r="C33" s="1">
        <v>22</v>
      </c>
      <c r="D33" s="1" t="s">
        <v>16</v>
      </c>
      <c r="E33" s="1" t="s">
        <v>10</v>
      </c>
      <c r="F33" s="26">
        <v>199</v>
      </c>
      <c r="G33">
        <v>-26</v>
      </c>
      <c r="H33" s="26">
        <v>572</v>
      </c>
      <c r="I33" s="5">
        <v>60.54</v>
      </c>
      <c r="J33" s="5">
        <v>0.14899999999999999</v>
      </c>
      <c r="K33">
        <v>157</v>
      </c>
      <c r="L33" s="51">
        <v>2E-3</v>
      </c>
      <c r="M33" s="22">
        <v>84.3</v>
      </c>
    </row>
    <row r="34" spans="1:13" s="3" customFormat="1" x14ac:dyDescent="0.35">
      <c r="A34" s="11"/>
      <c r="B34" s="15">
        <v>4</v>
      </c>
      <c r="C34" s="1">
        <v>23</v>
      </c>
      <c r="D34" s="1" t="s">
        <v>16</v>
      </c>
      <c r="E34" s="1" t="s">
        <v>10</v>
      </c>
      <c r="F34" s="26">
        <v>172</v>
      </c>
      <c r="G34">
        <v>4</v>
      </c>
      <c r="H34" s="26">
        <v>544</v>
      </c>
      <c r="I34" s="5">
        <v>60.95</v>
      </c>
      <c r="J34" s="5">
        <v>0.53400000000000003</v>
      </c>
      <c r="K34">
        <v>262</v>
      </c>
      <c r="L34" s="51">
        <v>2E-3</v>
      </c>
      <c r="M34" s="22">
        <v>107.4</v>
      </c>
    </row>
    <row r="35" spans="1:13" s="3" customFormat="1" x14ac:dyDescent="0.35">
      <c r="A35" s="11"/>
      <c r="B35" s="49">
        <v>4</v>
      </c>
      <c r="C35" s="40">
        <v>24</v>
      </c>
      <c r="D35" s="42" t="s">
        <v>16</v>
      </c>
      <c r="E35" s="42" t="s">
        <v>10</v>
      </c>
      <c r="F35" s="43">
        <v>186</v>
      </c>
      <c r="G35" s="44">
        <v>-10</v>
      </c>
      <c r="H35" s="43">
        <v>534</v>
      </c>
      <c r="I35" s="45">
        <v>60.46</v>
      </c>
      <c r="J35" s="45">
        <v>0.30399999999999999</v>
      </c>
      <c r="K35" s="44">
        <v>236</v>
      </c>
      <c r="L35" s="52">
        <v>4.0000000000000001E-3</v>
      </c>
      <c r="M35" s="48">
        <v>137.30000000000001</v>
      </c>
    </row>
    <row r="36" spans="1:13" s="3" customFormat="1" x14ac:dyDescent="0.35">
      <c r="A36" s="11"/>
      <c r="B36" s="15">
        <v>4</v>
      </c>
      <c r="C36" s="24" t="s">
        <v>18</v>
      </c>
      <c r="D36" s="1"/>
      <c r="E36" s="1"/>
      <c r="F36" s="27">
        <f>AVERAGE(F30:F35)</f>
        <v>177.5</v>
      </c>
      <c r="G36" s="28">
        <f t="shared" ref="G36:M36" si="6">AVERAGE(G30:G35)</f>
        <v>-8.6666666666666661</v>
      </c>
      <c r="H36" s="27">
        <f t="shared" si="6"/>
        <v>534.83333333333337</v>
      </c>
      <c r="I36" s="29">
        <f t="shared" si="6"/>
        <v>61.043333333333329</v>
      </c>
      <c r="J36" s="29">
        <f t="shared" si="6"/>
        <v>0.34</v>
      </c>
      <c r="K36" s="28">
        <f t="shared" si="6"/>
        <v>239.33333333333334</v>
      </c>
      <c r="L36" s="30">
        <f t="shared" si="6"/>
        <v>2.6666666666666666E-3</v>
      </c>
      <c r="M36" s="31">
        <f t="shared" si="6"/>
        <v>103.78333333333335</v>
      </c>
    </row>
    <row r="37" spans="1:13" s="3" customFormat="1" ht="15" thickBot="1" x14ac:dyDescent="0.4">
      <c r="A37" s="11"/>
      <c r="B37" s="16">
        <v>4</v>
      </c>
      <c r="C37" s="25" t="s">
        <v>19</v>
      </c>
      <c r="D37" s="23"/>
      <c r="E37" s="23"/>
      <c r="F37" s="32">
        <f>_xlfn.STDEV.S(F30:F35)</f>
        <v>12.533953885346794</v>
      </c>
      <c r="G37" s="33">
        <f t="shared" ref="G37:M37" si="7">_xlfn.STDEV.S(G30:G35)</f>
        <v>12.548572295949315</v>
      </c>
      <c r="H37" s="32">
        <f t="shared" si="7"/>
        <v>27.006789269860768</v>
      </c>
      <c r="I37" s="34">
        <f t="shared" si="7"/>
        <v>0.57846924435674774</v>
      </c>
      <c r="J37" s="34">
        <f t="shared" si="7"/>
        <v>0.17672577627499622</v>
      </c>
      <c r="K37" s="33">
        <f t="shared" si="7"/>
        <v>41.817061908587775</v>
      </c>
      <c r="L37" s="35">
        <f t="shared" si="7"/>
        <v>8.1649658092772606E-4</v>
      </c>
      <c r="M37" s="36">
        <f t="shared" si="7"/>
        <v>18.583370702503547</v>
      </c>
    </row>
    <row r="38" spans="1:13" s="3" customFormat="1" ht="15" thickTop="1" x14ac:dyDescent="0.35">
      <c r="A38" s="11"/>
      <c r="B38" s="15">
        <v>5</v>
      </c>
      <c r="C38" s="1">
        <v>25</v>
      </c>
      <c r="D38" s="1" t="s">
        <v>17</v>
      </c>
      <c r="E38" s="1" t="s">
        <v>10</v>
      </c>
      <c r="F38" s="26">
        <v>197</v>
      </c>
      <c r="G38">
        <v>-18</v>
      </c>
      <c r="H38" s="26">
        <v>-411</v>
      </c>
      <c r="I38" s="5">
        <v>64.48</v>
      </c>
      <c r="J38" s="5">
        <v>0.27900000000000003</v>
      </c>
      <c r="K38">
        <v>246</v>
      </c>
      <c r="L38" s="51">
        <v>4.0000000000000001E-3</v>
      </c>
      <c r="M38" s="22">
        <v>221.5</v>
      </c>
    </row>
    <row r="39" spans="1:13" s="3" customFormat="1" x14ac:dyDescent="0.35">
      <c r="A39" s="11"/>
      <c r="B39" s="15">
        <v>5</v>
      </c>
      <c r="C39" s="1">
        <v>26</v>
      </c>
      <c r="D39" s="1" t="s">
        <v>17</v>
      </c>
      <c r="E39" s="1" t="s">
        <v>10</v>
      </c>
      <c r="F39" s="26">
        <v>216</v>
      </c>
      <c r="G39">
        <v>-26</v>
      </c>
      <c r="H39" s="26">
        <v>-464</v>
      </c>
      <c r="I39" s="5">
        <v>64.459999999999994</v>
      </c>
      <c r="J39" s="5">
        <v>0.156</v>
      </c>
      <c r="K39">
        <v>209</v>
      </c>
      <c r="L39" s="51">
        <v>3.0000000000000001E-3</v>
      </c>
      <c r="M39" s="22">
        <v>150.80000000000001</v>
      </c>
    </row>
    <row r="40" spans="1:13" s="3" customFormat="1" x14ac:dyDescent="0.35">
      <c r="A40" s="11"/>
      <c r="B40" s="15">
        <v>5</v>
      </c>
      <c r="C40" s="1">
        <v>27</v>
      </c>
      <c r="D40" s="1" t="s">
        <v>17</v>
      </c>
      <c r="E40" s="1" t="s">
        <v>10</v>
      </c>
      <c r="F40" s="26">
        <v>207</v>
      </c>
      <c r="G40">
        <v>-21</v>
      </c>
      <c r="H40" s="26">
        <v>-419</v>
      </c>
      <c r="I40" s="5">
        <v>63.86</v>
      </c>
      <c r="J40" s="5">
        <v>0.255</v>
      </c>
      <c r="K40">
        <v>206</v>
      </c>
      <c r="L40" s="51">
        <v>2E-3</v>
      </c>
      <c r="M40" s="22">
        <v>211.7</v>
      </c>
    </row>
    <row r="41" spans="1:13" s="3" customFormat="1" x14ac:dyDescent="0.35">
      <c r="A41" s="11"/>
      <c r="B41" s="15">
        <v>5</v>
      </c>
      <c r="C41" s="1">
        <v>28</v>
      </c>
      <c r="D41" s="1" t="s">
        <v>17</v>
      </c>
      <c r="E41" s="1" t="s">
        <v>10</v>
      </c>
      <c r="F41" s="26">
        <v>226</v>
      </c>
      <c r="G41">
        <v>-28</v>
      </c>
      <c r="H41" s="26">
        <v>-452</v>
      </c>
      <c r="I41" s="5">
        <v>64.459999999999994</v>
      </c>
      <c r="J41" s="5">
        <v>0.17199999999999999</v>
      </c>
      <c r="K41">
        <v>175</v>
      </c>
      <c r="L41" s="51">
        <v>2E-3</v>
      </c>
      <c r="M41" s="22">
        <v>180.2</v>
      </c>
    </row>
    <row r="42" spans="1:13" s="3" customFormat="1" x14ac:dyDescent="0.35">
      <c r="A42" s="11"/>
      <c r="B42" s="15">
        <v>5</v>
      </c>
      <c r="C42" s="1">
        <v>29</v>
      </c>
      <c r="D42" s="1" t="s">
        <v>17</v>
      </c>
      <c r="E42" s="1" t="s">
        <v>10</v>
      </c>
      <c r="F42" s="26">
        <v>221</v>
      </c>
      <c r="G42">
        <v>-27</v>
      </c>
      <c r="H42" s="26">
        <v>-455</v>
      </c>
      <c r="I42" s="5">
        <v>64.37</v>
      </c>
      <c r="J42" s="5">
        <v>0.14299999999999999</v>
      </c>
      <c r="K42">
        <v>188</v>
      </c>
      <c r="L42" s="51">
        <v>3.0000000000000001E-3</v>
      </c>
      <c r="M42" s="22">
        <v>185.8</v>
      </c>
    </row>
    <row r="43" spans="1:13" s="3" customFormat="1" x14ac:dyDescent="0.35">
      <c r="A43" s="11"/>
      <c r="B43" s="49">
        <v>5</v>
      </c>
      <c r="C43" s="40">
        <v>30</v>
      </c>
      <c r="D43" s="42" t="s">
        <v>17</v>
      </c>
      <c r="E43" s="42" t="s">
        <v>10</v>
      </c>
      <c r="F43" s="43">
        <v>185</v>
      </c>
      <c r="G43" s="44">
        <v>-6</v>
      </c>
      <c r="H43" s="43">
        <v>-437</v>
      </c>
      <c r="I43" s="45">
        <v>64.739999999999995</v>
      </c>
      <c r="J43" s="45">
        <v>0.55800000000000005</v>
      </c>
      <c r="K43" s="44">
        <v>262</v>
      </c>
      <c r="L43" s="52">
        <v>5.0000000000000001E-3</v>
      </c>
      <c r="M43" s="48">
        <v>195.1</v>
      </c>
    </row>
    <row r="44" spans="1:13" s="3" customFormat="1" x14ac:dyDescent="0.35">
      <c r="A44" s="11"/>
      <c r="B44" s="15">
        <v>5</v>
      </c>
      <c r="C44" s="24" t="s">
        <v>18</v>
      </c>
      <c r="D44" s="1"/>
      <c r="E44" s="1"/>
      <c r="F44" s="27">
        <f>AVERAGE(F38:F43)</f>
        <v>208.66666666666666</v>
      </c>
      <c r="G44" s="28">
        <f t="shared" ref="G44:M44" si="8">AVERAGE(G38:G43)</f>
        <v>-21</v>
      </c>
      <c r="H44" s="27">
        <f t="shared" si="8"/>
        <v>-439.66666666666669</v>
      </c>
      <c r="I44" s="29">
        <f t="shared" si="8"/>
        <v>64.394999999999996</v>
      </c>
      <c r="J44" s="29">
        <f t="shared" si="8"/>
        <v>0.26050000000000001</v>
      </c>
      <c r="K44" s="28">
        <f t="shared" si="8"/>
        <v>214.33333333333334</v>
      </c>
      <c r="L44" s="30">
        <f t="shared" si="8"/>
        <v>3.166666666666667E-3</v>
      </c>
      <c r="M44" s="31">
        <f t="shared" si="8"/>
        <v>190.85</v>
      </c>
    </row>
    <row r="45" spans="1:13" s="3" customFormat="1" ht="15" thickBot="1" x14ac:dyDescent="0.4">
      <c r="A45" s="11"/>
      <c r="B45" s="16">
        <v>5</v>
      </c>
      <c r="C45" s="25" t="s">
        <v>19</v>
      </c>
      <c r="D45" s="23"/>
      <c r="E45" s="23"/>
      <c r="F45" s="32">
        <f>_xlfn.STDEV.S(F38:F43)</f>
        <v>15.526321736543613</v>
      </c>
      <c r="G45" s="33">
        <f t="shared" ref="G45:M45" si="9">_xlfn.STDEV.S(G38:G43)</f>
        <v>8.2945765413310877</v>
      </c>
      <c r="H45" s="32">
        <f t="shared" si="9"/>
        <v>21.143951065651535</v>
      </c>
      <c r="I45" s="34">
        <f t="shared" si="9"/>
        <v>0.2903618432232431</v>
      </c>
      <c r="J45" s="34">
        <f t="shared" si="9"/>
        <v>0.15584447375508695</v>
      </c>
      <c r="K45" s="33">
        <f t="shared" si="9"/>
        <v>33.506218328344112</v>
      </c>
      <c r="L45" s="35">
        <f t="shared" si="9"/>
        <v>1.1690451944500121E-3</v>
      </c>
      <c r="M45" s="36">
        <f t="shared" si="9"/>
        <v>25.040507183362191</v>
      </c>
    </row>
    <row r="46" spans="1:13" s="3" customFormat="1" ht="15" thickTop="1" x14ac:dyDescent="0.35">
      <c r="A46" s="11"/>
      <c r="B46" s="15">
        <v>6</v>
      </c>
      <c r="C46" s="1">
        <v>31</v>
      </c>
      <c r="D46" s="1" t="s">
        <v>20</v>
      </c>
      <c r="E46" s="1" t="s">
        <v>10</v>
      </c>
      <c r="F46" s="26">
        <v>205</v>
      </c>
      <c r="G46">
        <v>9</v>
      </c>
      <c r="H46" s="26">
        <v>982</v>
      </c>
      <c r="I46" s="5">
        <v>58.33</v>
      </c>
      <c r="J46" s="5">
        <v>0.81200000000000006</v>
      </c>
      <c r="K46">
        <v>255</v>
      </c>
      <c r="L46" s="51">
        <v>4.0000000000000001E-3</v>
      </c>
      <c r="M46" s="22">
        <v>35.6</v>
      </c>
    </row>
    <row r="47" spans="1:13" s="3" customFormat="1" x14ac:dyDescent="0.35">
      <c r="A47" s="11"/>
      <c r="B47" s="15">
        <v>6</v>
      </c>
      <c r="C47" s="1">
        <v>32</v>
      </c>
      <c r="D47" s="1" t="s">
        <v>20</v>
      </c>
      <c r="E47" s="1" t="s">
        <v>10</v>
      </c>
      <c r="F47" s="26">
        <v>199</v>
      </c>
      <c r="G47">
        <v>6</v>
      </c>
      <c r="H47" s="26">
        <v>986</v>
      </c>
      <c r="I47" s="5">
        <v>58.15</v>
      </c>
      <c r="J47" s="5">
        <v>0.65</v>
      </c>
      <c r="K47">
        <v>250</v>
      </c>
      <c r="L47" s="51">
        <v>2E-3</v>
      </c>
      <c r="M47" s="22">
        <v>37.200000000000003</v>
      </c>
    </row>
    <row r="48" spans="1:13" s="3" customFormat="1" x14ac:dyDescent="0.35">
      <c r="A48" s="11"/>
      <c r="B48" s="15">
        <v>6</v>
      </c>
      <c r="C48" s="1">
        <v>33</v>
      </c>
      <c r="D48" s="1" t="s">
        <v>20</v>
      </c>
      <c r="E48" s="1" t="s">
        <v>10</v>
      </c>
      <c r="F48" s="26">
        <v>209</v>
      </c>
      <c r="G48">
        <v>-17</v>
      </c>
      <c r="H48" s="26">
        <v>1027</v>
      </c>
      <c r="I48" s="5">
        <v>56.98</v>
      </c>
      <c r="J48" s="5">
        <v>0.29499999999999998</v>
      </c>
      <c r="K48">
        <v>192</v>
      </c>
      <c r="L48" s="51">
        <v>2E-3</v>
      </c>
      <c r="M48" s="22">
        <v>33.6</v>
      </c>
    </row>
    <row r="49" spans="1:13" s="3" customFormat="1" x14ac:dyDescent="0.35">
      <c r="A49" s="11"/>
      <c r="B49" s="15">
        <v>6</v>
      </c>
      <c r="C49" s="1">
        <v>34</v>
      </c>
      <c r="D49" s="1" t="s">
        <v>20</v>
      </c>
      <c r="E49" s="1" t="s">
        <v>10</v>
      </c>
      <c r="F49" s="26">
        <v>222</v>
      </c>
      <c r="G49">
        <v>4</v>
      </c>
      <c r="H49" s="26">
        <v>1016</v>
      </c>
      <c r="I49" s="5">
        <v>58.12</v>
      </c>
      <c r="J49" s="5">
        <v>0.70799999999999996</v>
      </c>
      <c r="K49">
        <v>248</v>
      </c>
      <c r="L49" s="51">
        <v>3.0000000000000001E-3</v>
      </c>
      <c r="M49" s="22">
        <v>36.799999999999997</v>
      </c>
    </row>
    <row r="50" spans="1:13" s="3" customFormat="1" x14ac:dyDescent="0.35">
      <c r="A50" s="11"/>
      <c r="B50" s="15">
        <v>6</v>
      </c>
      <c r="C50" s="1">
        <v>35</v>
      </c>
      <c r="D50" s="1" t="s">
        <v>20</v>
      </c>
      <c r="E50" s="1" t="s">
        <v>10</v>
      </c>
      <c r="F50" s="26">
        <v>214</v>
      </c>
      <c r="G50">
        <v>11</v>
      </c>
      <c r="H50" s="26">
        <v>1056</v>
      </c>
      <c r="I50" s="5">
        <v>57.66</v>
      </c>
      <c r="J50" s="5">
        <v>0.78600000000000003</v>
      </c>
      <c r="K50">
        <v>253</v>
      </c>
      <c r="L50" s="51">
        <v>3.0000000000000001E-3</v>
      </c>
      <c r="M50" s="22">
        <v>43.3</v>
      </c>
    </row>
    <row r="51" spans="1:13" s="3" customFormat="1" x14ac:dyDescent="0.35">
      <c r="A51" s="11"/>
      <c r="B51" s="49">
        <v>6</v>
      </c>
      <c r="C51" s="40">
        <v>36</v>
      </c>
      <c r="D51" s="42" t="s">
        <v>20</v>
      </c>
      <c r="E51" s="42" t="s">
        <v>10</v>
      </c>
      <c r="F51" s="43">
        <v>227</v>
      </c>
      <c r="G51" s="44">
        <v>-20</v>
      </c>
      <c r="H51" s="43">
        <v>1008</v>
      </c>
      <c r="I51" s="45">
        <v>57.22</v>
      </c>
      <c r="J51" s="45">
        <v>0.32400000000000001</v>
      </c>
      <c r="K51" s="44">
        <v>173</v>
      </c>
      <c r="L51" s="52">
        <v>2E-3</v>
      </c>
      <c r="M51" s="48">
        <v>34</v>
      </c>
    </row>
    <row r="52" spans="1:13" s="3" customFormat="1" x14ac:dyDescent="0.35">
      <c r="A52" s="11"/>
      <c r="B52" s="15">
        <v>6</v>
      </c>
      <c r="C52" s="24" t="s">
        <v>18</v>
      </c>
      <c r="D52" s="1"/>
      <c r="E52" s="1"/>
      <c r="F52" s="27">
        <f>AVERAGE(F46:F51)</f>
        <v>212.66666666666666</v>
      </c>
      <c r="G52" s="28">
        <f t="shared" ref="G52:M52" si="10">AVERAGE(G46:G51)</f>
        <v>-1.1666666666666667</v>
      </c>
      <c r="H52" s="27">
        <f t="shared" si="10"/>
        <v>1012.5</v>
      </c>
      <c r="I52" s="29">
        <f t="shared" si="10"/>
        <v>57.743333333333339</v>
      </c>
      <c r="J52" s="29">
        <f t="shared" si="10"/>
        <v>0.59583333333333333</v>
      </c>
      <c r="K52" s="28">
        <f t="shared" si="10"/>
        <v>228.5</v>
      </c>
      <c r="L52" s="30">
        <f t="shared" si="10"/>
        <v>2.6666666666666666E-3</v>
      </c>
      <c r="M52" s="31">
        <f t="shared" si="10"/>
        <v>36.75</v>
      </c>
    </row>
    <row r="53" spans="1:13" s="3" customFormat="1" ht="15" thickBot="1" x14ac:dyDescent="0.4">
      <c r="A53" s="11"/>
      <c r="B53" s="16">
        <v>6</v>
      </c>
      <c r="C53" s="25" t="s">
        <v>19</v>
      </c>
      <c r="D53" s="23"/>
      <c r="E53" s="23"/>
      <c r="F53" s="32">
        <f>_xlfn.STDEV.S(F46:F51)</f>
        <v>10.519822558706334</v>
      </c>
      <c r="G53" s="33">
        <f t="shared" ref="G53:M53" si="11">_xlfn.STDEV.S(G46:G51)</f>
        <v>13.673575489485794</v>
      </c>
      <c r="H53" s="32">
        <f t="shared" si="11"/>
        <v>27.449954462621609</v>
      </c>
      <c r="I53" s="34">
        <f t="shared" si="11"/>
        <v>0.55044224644068429</v>
      </c>
      <c r="J53" s="34">
        <f t="shared" si="11"/>
        <v>0.22926004158306079</v>
      </c>
      <c r="K53" s="33">
        <f t="shared" si="11"/>
        <v>36.214637924463638</v>
      </c>
      <c r="L53" s="35">
        <f t="shared" si="11"/>
        <v>8.1649658092772606E-4</v>
      </c>
      <c r="M53" s="36">
        <f t="shared" si="11"/>
        <v>3.518948706645209</v>
      </c>
    </row>
    <row r="54" spans="1:13" s="3" customFormat="1" ht="15" thickTop="1" x14ac:dyDescent="0.35">
      <c r="A54" s="11"/>
      <c r="B54" s="15">
        <v>7</v>
      </c>
      <c r="C54" s="1">
        <v>37</v>
      </c>
      <c r="D54" s="1" t="s">
        <v>21</v>
      </c>
      <c r="E54" s="1" t="s">
        <v>10</v>
      </c>
      <c r="F54" s="26">
        <v>210</v>
      </c>
      <c r="G54">
        <v>-18</v>
      </c>
      <c r="H54" s="26">
        <v>-875</v>
      </c>
      <c r="I54" s="5">
        <v>64.290000000000006</v>
      </c>
      <c r="J54" s="5">
        <v>0.34799999999999998</v>
      </c>
      <c r="K54">
        <v>242</v>
      </c>
      <c r="L54" s="51">
        <v>3.0000000000000001E-3</v>
      </c>
      <c r="M54" s="22">
        <v>204.3</v>
      </c>
    </row>
    <row r="55" spans="1:13" s="3" customFormat="1" x14ac:dyDescent="0.35">
      <c r="A55" s="11"/>
      <c r="B55" s="15">
        <v>7</v>
      </c>
      <c r="C55" s="1">
        <v>38</v>
      </c>
      <c r="D55" s="1" t="s">
        <v>21</v>
      </c>
      <c r="E55" s="1" t="s">
        <v>10</v>
      </c>
      <c r="F55" s="26">
        <v>232</v>
      </c>
      <c r="G55">
        <v>-31</v>
      </c>
      <c r="H55" s="26">
        <v>-872</v>
      </c>
      <c r="I55" s="5">
        <v>64.06</v>
      </c>
      <c r="J55" s="5">
        <v>0.125</v>
      </c>
      <c r="K55">
        <v>169</v>
      </c>
      <c r="L55" s="51">
        <v>2E-3</v>
      </c>
      <c r="M55" s="22">
        <v>153.80000000000001</v>
      </c>
    </row>
    <row r="56" spans="1:13" s="3" customFormat="1" x14ac:dyDescent="0.35">
      <c r="A56" s="11"/>
      <c r="B56" s="15">
        <v>7</v>
      </c>
      <c r="C56" s="1">
        <v>39</v>
      </c>
      <c r="D56" s="1" t="s">
        <v>21</v>
      </c>
      <c r="E56" s="1" t="s">
        <v>10</v>
      </c>
      <c r="F56" s="26">
        <v>219</v>
      </c>
      <c r="G56">
        <v>-32</v>
      </c>
      <c r="H56" s="26">
        <v>-875</v>
      </c>
      <c r="I56" s="5">
        <v>64.11</v>
      </c>
      <c r="J56" s="5">
        <v>6.4000000000000001E-2</v>
      </c>
      <c r="K56">
        <v>184</v>
      </c>
      <c r="L56" s="51">
        <v>3.0000000000000001E-3</v>
      </c>
      <c r="M56" s="22">
        <v>141</v>
      </c>
    </row>
    <row r="57" spans="1:13" s="3" customFormat="1" x14ac:dyDescent="0.35">
      <c r="A57" s="11"/>
      <c r="B57" s="15">
        <v>7</v>
      </c>
      <c r="C57" s="1">
        <v>40</v>
      </c>
      <c r="D57" s="1" t="s">
        <v>21</v>
      </c>
      <c r="E57" s="1" t="s">
        <v>10</v>
      </c>
      <c r="F57" s="26">
        <v>205</v>
      </c>
      <c r="G57">
        <v>-17</v>
      </c>
      <c r="H57" s="26">
        <v>-953</v>
      </c>
      <c r="I57" s="5">
        <v>64.489999999999995</v>
      </c>
      <c r="J57" s="5">
        <v>0.39400000000000002</v>
      </c>
      <c r="K57">
        <v>251</v>
      </c>
      <c r="L57" s="51">
        <v>2E-3</v>
      </c>
      <c r="M57" s="22">
        <v>-25</v>
      </c>
    </row>
    <row r="58" spans="1:13" s="3" customFormat="1" x14ac:dyDescent="0.35">
      <c r="A58" s="11"/>
      <c r="B58" s="15">
        <v>7</v>
      </c>
      <c r="C58" s="1">
        <v>41</v>
      </c>
      <c r="D58" s="1" t="s">
        <v>21</v>
      </c>
      <c r="E58" s="1" t="s">
        <v>10</v>
      </c>
      <c r="F58" s="26">
        <v>224</v>
      </c>
      <c r="G58">
        <v>-21</v>
      </c>
      <c r="H58" s="26">
        <v>-908</v>
      </c>
      <c r="I58" s="5">
        <v>64.38</v>
      </c>
      <c r="J58" s="5">
        <v>0.29899999999999999</v>
      </c>
      <c r="K58">
        <v>231</v>
      </c>
      <c r="L58" s="51">
        <v>2E-3</v>
      </c>
      <c r="M58" s="22">
        <v>75.900000000000006</v>
      </c>
    </row>
    <row r="59" spans="1:13" s="3" customFormat="1" x14ac:dyDescent="0.35">
      <c r="A59" s="11"/>
      <c r="B59" s="49">
        <v>7</v>
      </c>
      <c r="C59" s="40">
        <v>42</v>
      </c>
      <c r="D59" s="42" t="s">
        <v>21</v>
      </c>
      <c r="E59" s="42" t="s">
        <v>10</v>
      </c>
      <c r="F59" s="43">
        <v>212</v>
      </c>
      <c r="G59" s="44">
        <v>-20</v>
      </c>
      <c r="H59" s="43">
        <v>-943</v>
      </c>
      <c r="I59" s="45">
        <v>64.459999999999994</v>
      </c>
      <c r="J59" s="45">
        <v>0.32900000000000001</v>
      </c>
      <c r="K59" s="44">
        <v>248</v>
      </c>
      <c r="L59" s="52">
        <v>1E-3</v>
      </c>
      <c r="M59" s="48">
        <v>31.6</v>
      </c>
    </row>
    <row r="60" spans="1:13" s="3" customFormat="1" x14ac:dyDescent="0.35">
      <c r="A60" s="11"/>
      <c r="B60" s="15">
        <v>7</v>
      </c>
      <c r="C60" s="24" t="s">
        <v>18</v>
      </c>
      <c r="D60" s="1"/>
      <c r="E60" s="1"/>
      <c r="F60" s="27">
        <f>AVERAGE(F54:F59)</f>
        <v>217</v>
      </c>
      <c r="G60" s="28">
        <f t="shared" ref="G60:M60" si="12">AVERAGE(G54:G59)</f>
        <v>-23.166666666666668</v>
      </c>
      <c r="H60" s="27">
        <f t="shared" si="12"/>
        <v>-904.33333333333337</v>
      </c>
      <c r="I60" s="29">
        <f t="shared" si="12"/>
        <v>64.298333333333332</v>
      </c>
      <c r="J60" s="29">
        <f t="shared" si="12"/>
        <v>0.25983333333333331</v>
      </c>
      <c r="K60" s="28">
        <f t="shared" si="12"/>
        <v>220.83333333333334</v>
      </c>
      <c r="L60" s="30">
        <f t="shared" si="12"/>
        <v>2.166666666666667E-3</v>
      </c>
      <c r="M60" s="31">
        <f t="shared" si="12"/>
        <v>96.933333333333337</v>
      </c>
    </row>
    <row r="61" spans="1:13" s="3" customFormat="1" ht="15" thickBot="1" x14ac:dyDescent="0.4">
      <c r="A61" s="11"/>
      <c r="B61" s="16">
        <v>7</v>
      </c>
      <c r="C61" s="25" t="s">
        <v>19</v>
      </c>
      <c r="D61" s="23"/>
      <c r="E61" s="23"/>
      <c r="F61" s="32">
        <f>_xlfn.STDEV.S(F54:F59)</f>
        <v>9.9599196783909854</v>
      </c>
      <c r="G61" s="33">
        <f t="shared" ref="G61:M61" si="13">_xlfn.STDEV.S(G54:G59)</f>
        <v>6.6156380392723042</v>
      </c>
      <c r="H61" s="32">
        <f t="shared" si="13"/>
        <v>36.45088019056147</v>
      </c>
      <c r="I61" s="34">
        <f t="shared" si="13"/>
        <v>0.17993517351164429</v>
      </c>
      <c r="J61" s="34">
        <f t="shared" si="13"/>
        <v>0.13313364212950338</v>
      </c>
      <c r="K61" s="33">
        <f t="shared" si="13"/>
        <v>35.335062850752969</v>
      </c>
      <c r="L61" s="35">
        <f t="shared" si="13"/>
        <v>7.5277265270908098E-4</v>
      </c>
      <c r="M61" s="36">
        <f t="shared" si="13"/>
        <v>85.184356936392192</v>
      </c>
    </row>
    <row r="62" spans="1:13" s="3" customFormat="1" ht="15" thickTop="1" x14ac:dyDescent="0.35">
      <c r="A62" s="11"/>
      <c r="B62" s="15">
        <v>8</v>
      </c>
      <c r="C62" s="1">
        <v>43</v>
      </c>
      <c r="D62" s="1" t="s">
        <v>22</v>
      </c>
      <c r="E62" s="1" t="s">
        <v>10</v>
      </c>
      <c r="F62" s="26">
        <v>182</v>
      </c>
      <c r="G62">
        <v>-5</v>
      </c>
      <c r="H62" s="26">
        <v>1881</v>
      </c>
      <c r="I62" s="5">
        <v>51.41</v>
      </c>
      <c r="J62" s="5">
        <v>0.42699999999999999</v>
      </c>
      <c r="K62">
        <v>250</v>
      </c>
      <c r="L62" s="51">
        <v>4.0000000000000001E-3</v>
      </c>
      <c r="M62" s="22">
        <v>85.1</v>
      </c>
    </row>
    <row r="63" spans="1:13" s="3" customFormat="1" x14ac:dyDescent="0.35">
      <c r="A63" s="11"/>
      <c r="B63" s="15">
        <v>8</v>
      </c>
      <c r="C63" s="1">
        <v>44</v>
      </c>
      <c r="D63" s="1" t="s">
        <v>22</v>
      </c>
      <c r="E63" s="1" t="s">
        <v>10</v>
      </c>
      <c r="F63" s="26">
        <v>144</v>
      </c>
      <c r="G63">
        <v>-9</v>
      </c>
      <c r="H63" s="26">
        <v>1950</v>
      </c>
      <c r="I63" s="5">
        <v>50.81</v>
      </c>
      <c r="J63" s="5">
        <v>0.22500000000000001</v>
      </c>
      <c r="K63">
        <v>268</v>
      </c>
      <c r="L63" s="51">
        <v>2E-3</v>
      </c>
      <c r="M63" s="22">
        <v>136.30000000000001</v>
      </c>
    </row>
    <row r="64" spans="1:13" s="3" customFormat="1" x14ac:dyDescent="0.35">
      <c r="A64" s="11"/>
      <c r="B64" s="15">
        <v>8</v>
      </c>
      <c r="C64" s="1">
        <v>45</v>
      </c>
      <c r="D64" s="1" t="s">
        <v>22</v>
      </c>
      <c r="E64" s="1" t="s">
        <v>10</v>
      </c>
      <c r="F64" s="26">
        <v>197</v>
      </c>
      <c r="G64">
        <v>1</v>
      </c>
      <c r="H64" s="26">
        <v>1945</v>
      </c>
      <c r="I64" s="5">
        <v>50.71</v>
      </c>
      <c r="J64" s="5">
        <v>0.56000000000000005</v>
      </c>
      <c r="K64">
        <v>252</v>
      </c>
      <c r="L64" s="51">
        <v>3.0000000000000001E-3</v>
      </c>
      <c r="M64" s="22">
        <v>96.9</v>
      </c>
    </row>
    <row r="65" spans="1:13" s="3" customFormat="1" x14ac:dyDescent="0.35">
      <c r="A65" s="11"/>
      <c r="B65" s="15">
        <v>8</v>
      </c>
      <c r="C65" s="1">
        <v>46</v>
      </c>
      <c r="D65" s="1" t="s">
        <v>22</v>
      </c>
      <c r="E65" s="1" t="s">
        <v>10</v>
      </c>
      <c r="F65" s="26">
        <v>188</v>
      </c>
      <c r="G65">
        <v>-23</v>
      </c>
      <c r="H65" s="26">
        <v>1918</v>
      </c>
      <c r="I65" s="5">
        <v>50.35</v>
      </c>
      <c r="J65" s="5">
        <v>0.26600000000000001</v>
      </c>
      <c r="K65">
        <v>152</v>
      </c>
      <c r="L65" s="51">
        <v>2E-3</v>
      </c>
      <c r="M65" s="22">
        <v>132.1</v>
      </c>
    </row>
    <row r="66" spans="1:13" s="3" customFormat="1" x14ac:dyDescent="0.35">
      <c r="A66" s="11"/>
      <c r="B66" s="15">
        <v>8</v>
      </c>
      <c r="C66" s="1">
        <v>47</v>
      </c>
      <c r="D66" s="1" t="s">
        <v>22</v>
      </c>
      <c r="E66" s="1" t="s">
        <v>10</v>
      </c>
      <c r="F66" s="26">
        <v>181</v>
      </c>
      <c r="G66">
        <v>10</v>
      </c>
      <c r="H66" s="26">
        <v>1910</v>
      </c>
      <c r="I66" s="5">
        <v>50.86</v>
      </c>
      <c r="J66" s="5">
        <v>0.69599999999999995</v>
      </c>
      <c r="K66">
        <v>266</v>
      </c>
      <c r="L66" s="51">
        <v>2E-3</v>
      </c>
      <c r="M66" s="22">
        <v>59.4</v>
      </c>
    </row>
    <row r="67" spans="1:13" s="3" customFormat="1" x14ac:dyDescent="0.35">
      <c r="A67" s="11"/>
      <c r="B67" s="49">
        <v>8</v>
      </c>
      <c r="C67" s="40">
        <v>48</v>
      </c>
      <c r="D67" s="42" t="s">
        <v>22</v>
      </c>
      <c r="E67" s="42" t="s">
        <v>10</v>
      </c>
      <c r="F67" s="43">
        <v>160</v>
      </c>
      <c r="G67" s="44">
        <v>-27</v>
      </c>
      <c r="H67" s="43">
        <v>1959</v>
      </c>
      <c r="I67" s="45">
        <v>50.08</v>
      </c>
      <c r="J67" s="45">
        <v>0.13</v>
      </c>
      <c r="K67" s="44">
        <v>125</v>
      </c>
      <c r="L67" s="52">
        <v>3.0000000000000001E-3</v>
      </c>
      <c r="M67" s="48">
        <v>160.30000000000001</v>
      </c>
    </row>
    <row r="68" spans="1:13" s="3" customFormat="1" x14ac:dyDescent="0.35">
      <c r="A68" s="11"/>
      <c r="B68" s="15">
        <v>8</v>
      </c>
      <c r="C68" s="24" t="s">
        <v>18</v>
      </c>
      <c r="D68" s="1"/>
      <c r="E68" s="1"/>
      <c r="F68" s="27">
        <f>AVERAGE(F62:F67)</f>
        <v>175.33333333333334</v>
      </c>
      <c r="G68" s="28">
        <f t="shared" ref="G68:M68" si="14">AVERAGE(G62:G67)</f>
        <v>-8.8333333333333339</v>
      </c>
      <c r="H68" s="27">
        <f t="shared" si="14"/>
        <v>1927.1666666666667</v>
      </c>
      <c r="I68" s="29">
        <f t="shared" si="14"/>
        <v>50.703333333333326</v>
      </c>
      <c r="J68" s="29">
        <f t="shared" si="14"/>
        <v>0.38400000000000006</v>
      </c>
      <c r="K68" s="28">
        <f t="shared" si="14"/>
        <v>218.83333333333334</v>
      </c>
      <c r="L68" s="30">
        <f t="shared" si="14"/>
        <v>2.6666666666666666E-3</v>
      </c>
      <c r="M68" s="31">
        <f t="shared" si="14"/>
        <v>111.68333333333332</v>
      </c>
    </row>
    <row r="69" spans="1:13" s="3" customFormat="1" ht="15" thickBot="1" x14ac:dyDescent="0.4">
      <c r="A69" s="11"/>
      <c r="B69" s="16">
        <v>8</v>
      </c>
      <c r="C69" s="25" t="s">
        <v>19</v>
      </c>
      <c r="D69" s="23"/>
      <c r="E69" s="23"/>
      <c r="F69" s="32">
        <f>_xlfn.STDEV.S(F62:F67)</f>
        <v>19.612920911140915</v>
      </c>
      <c r="G69" s="33">
        <f t="shared" ref="G69:M69" si="15">_xlfn.STDEV.S(G62:G67)</f>
        <v>14.119726154096142</v>
      </c>
      <c r="H69" s="32">
        <f t="shared" si="15"/>
        <v>29.539239439543241</v>
      </c>
      <c r="I69" s="34">
        <f t="shared" si="15"/>
        <v>0.45798107675608823</v>
      </c>
      <c r="J69" s="34">
        <f t="shared" si="15"/>
        <v>0.21628222303277711</v>
      </c>
      <c r="K69" s="33">
        <f t="shared" si="15"/>
        <v>63.221568049730166</v>
      </c>
      <c r="L69" s="35">
        <f t="shared" si="15"/>
        <v>8.1649658092772606E-4</v>
      </c>
      <c r="M69" s="36">
        <f t="shared" si="15"/>
        <v>37.53709720618621</v>
      </c>
    </row>
    <row r="70" spans="1:13" s="3" customFormat="1" ht="15" thickTop="1" x14ac:dyDescent="0.35">
      <c r="A70" s="11"/>
      <c r="B70" s="15">
        <v>9</v>
      </c>
      <c r="C70" s="1">
        <v>49</v>
      </c>
      <c r="D70" s="1" t="s">
        <v>23</v>
      </c>
      <c r="E70" s="1" t="s">
        <v>10</v>
      </c>
      <c r="F70" s="26">
        <v>172</v>
      </c>
      <c r="G70">
        <v>-12</v>
      </c>
      <c r="H70" s="26">
        <v>-1810</v>
      </c>
      <c r="I70" s="5">
        <v>63.59</v>
      </c>
      <c r="J70" s="5">
        <v>0.64</v>
      </c>
      <c r="K70">
        <v>-84</v>
      </c>
      <c r="L70" s="51">
        <v>4.0000000000000001E-3</v>
      </c>
      <c r="M70" s="22">
        <v>207.7</v>
      </c>
    </row>
    <row r="71" spans="1:13" s="3" customFormat="1" x14ac:dyDescent="0.35">
      <c r="A71" s="11"/>
      <c r="B71" s="15">
        <v>9</v>
      </c>
      <c r="C71" s="1">
        <v>50</v>
      </c>
      <c r="D71" s="1" t="s">
        <v>23</v>
      </c>
      <c r="E71" s="1" t="s">
        <v>10</v>
      </c>
      <c r="F71" s="26">
        <v>188</v>
      </c>
      <c r="G71">
        <v>-32</v>
      </c>
      <c r="H71" s="26">
        <v>-1848</v>
      </c>
      <c r="I71" s="5">
        <v>63.19</v>
      </c>
      <c r="J71" s="5">
        <v>0.248</v>
      </c>
      <c r="K71">
        <v>-63</v>
      </c>
      <c r="L71" s="51">
        <v>3.0000000000000001E-3</v>
      </c>
      <c r="M71" s="22">
        <v>124.2</v>
      </c>
    </row>
    <row r="72" spans="1:13" s="3" customFormat="1" x14ac:dyDescent="0.35">
      <c r="A72" s="11"/>
      <c r="B72" s="15">
        <v>9</v>
      </c>
      <c r="C72" s="1">
        <v>51</v>
      </c>
      <c r="D72" s="1" t="s">
        <v>23</v>
      </c>
      <c r="E72" s="1" t="s">
        <v>10</v>
      </c>
      <c r="F72" s="26">
        <v>219</v>
      </c>
      <c r="G72">
        <v>-26</v>
      </c>
      <c r="H72" s="26">
        <v>-1850</v>
      </c>
      <c r="I72" s="5">
        <v>63.15</v>
      </c>
      <c r="J72" s="5">
        <v>0.22600000000000001</v>
      </c>
      <c r="K72">
        <v>-114</v>
      </c>
      <c r="L72" s="51">
        <v>4.0000000000000001E-3</v>
      </c>
      <c r="M72" s="22">
        <v>55.8</v>
      </c>
    </row>
    <row r="73" spans="1:13" s="3" customFormat="1" x14ac:dyDescent="0.35">
      <c r="A73" s="11"/>
      <c r="B73" s="15">
        <v>9</v>
      </c>
      <c r="C73" s="1">
        <v>52</v>
      </c>
      <c r="D73" s="1" t="s">
        <v>23</v>
      </c>
      <c r="E73" s="1" t="s">
        <v>10</v>
      </c>
      <c r="F73" s="26">
        <v>254</v>
      </c>
      <c r="G73">
        <v>-39</v>
      </c>
      <c r="H73" s="26">
        <v>-1841</v>
      </c>
      <c r="I73" s="5">
        <v>63.02</v>
      </c>
      <c r="J73" s="5">
        <v>0.153</v>
      </c>
      <c r="K73">
        <v>112</v>
      </c>
      <c r="L73" s="51">
        <v>4.0000000000000001E-3</v>
      </c>
      <c r="M73" s="22">
        <v>102</v>
      </c>
    </row>
    <row r="74" spans="1:13" s="3" customFormat="1" x14ac:dyDescent="0.35">
      <c r="A74" s="11"/>
      <c r="B74" s="15">
        <v>9</v>
      </c>
      <c r="C74" s="1">
        <v>53</v>
      </c>
      <c r="D74" s="1" t="s">
        <v>23</v>
      </c>
      <c r="E74" s="1" t="s">
        <v>10</v>
      </c>
      <c r="F74" s="26">
        <v>183</v>
      </c>
      <c r="G74">
        <v>-21</v>
      </c>
      <c r="H74" s="26">
        <v>-1876</v>
      </c>
      <c r="I74" s="5">
        <v>63.15</v>
      </c>
      <c r="J74" s="5">
        <v>0.45500000000000002</v>
      </c>
      <c r="K74">
        <v>-81</v>
      </c>
      <c r="L74" s="51">
        <v>2E-3</v>
      </c>
      <c r="M74" s="22">
        <v>58.6</v>
      </c>
    </row>
    <row r="75" spans="1:13" s="3" customFormat="1" x14ac:dyDescent="0.35">
      <c r="A75" s="11"/>
      <c r="B75" s="49">
        <v>9</v>
      </c>
      <c r="C75" s="40">
        <v>54</v>
      </c>
      <c r="D75" s="42" t="s">
        <v>23</v>
      </c>
      <c r="E75" s="42" t="s">
        <v>10</v>
      </c>
      <c r="F75" s="43">
        <v>205</v>
      </c>
      <c r="G75" s="44">
        <v>-32</v>
      </c>
      <c r="H75" s="43">
        <v>-1875</v>
      </c>
      <c r="I75" s="45">
        <v>62.95</v>
      </c>
      <c r="J75" s="45">
        <v>0.23699999999999999</v>
      </c>
      <c r="K75" s="44">
        <v>-82</v>
      </c>
      <c r="L75" s="52">
        <v>3.0000000000000001E-3</v>
      </c>
      <c r="M75" s="48">
        <v>33.299999999999997</v>
      </c>
    </row>
    <row r="76" spans="1:13" s="3" customFormat="1" x14ac:dyDescent="0.35">
      <c r="A76" s="11"/>
      <c r="B76" s="15">
        <v>9</v>
      </c>
      <c r="C76" s="24" t="s">
        <v>18</v>
      </c>
      <c r="D76" s="1"/>
      <c r="E76" s="1"/>
      <c r="F76" s="27">
        <f>AVERAGE(F70:F75)</f>
        <v>203.5</v>
      </c>
      <c r="G76" s="28">
        <f t="shared" ref="G76:M76" si="16">AVERAGE(G70:G75)</f>
        <v>-27</v>
      </c>
      <c r="H76" s="27">
        <f t="shared" si="16"/>
        <v>-1850</v>
      </c>
      <c r="I76" s="29">
        <f t="shared" si="16"/>
        <v>63.175000000000004</v>
      </c>
      <c r="J76" s="29">
        <f t="shared" si="16"/>
        <v>0.32650000000000001</v>
      </c>
      <c r="K76" s="28">
        <f t="shared" si="16"/>
        <v>-52</v>
      </c>
      <c r="L76" s="30">
        <f t="shared" si="16"/>
        <v>3.3333333333333335E-3</v>
      </c>
      <c r="M76" s="31">
        <f t="shared" si="16"/>
        <v>96.933333333333323</v>
      </c>
    </row>
    <row r="77" spans="1:13" s="3" customFormat="1" ht="15" thickBot="1" x14ac:dyDescent="0.4">
      <c r="A77" s="11"/>
      <c r="B77" s="16">
        <v>9</v>
      </c>
      <c r="C77" s="25" t="s">
        <v>19</v>
      </c>
      <c r="D77" s="23"/>
      <c r="E77" s="23"/>
      <c r="F77" s="32">
        <f>_xlfn.STDEV.S(F70:F75)</f>
        <v>29.817779930772847</v>
      </c>
      <c r="G77" s="33">
        <f t="shared" ref="G77:M77" si="17">_xlfn.STDEV.S(G70:G75)</f>
        <v>9.5498691090506576</v>
      </c>
      <c r="H77" s="32">
        <f t="shared" si="17"/>
        <v>24.437675830569486</v>
      </c>
      <c r="I77" s="34">
        <f t="shared" si="17"/>
        <v>0.22286767374386116</v>
      </c>
      <c r="J77" s="34">
        <f t="shared" si="17"/>
        <v>0.18393993584863511</v>
      </c>
      <c r="K77" s="33">
        <f t="shared" si="17"/>
        <v>82.007316746739122</v>
      </c>
      <c r="L77" s="35">
        <f t="shared" si="17"/>
        <v>8.1649658092772606E-4</v>
      </c>
      <c r="M77" s="36">
        <f t="shared" si="17"/>
        <v>63.638028463071279</v>
      </c>
    </row>
    <row r="78" spans="1:13" s="3" customFormat="1" ht="15" thickTop="1" x14ac:dyDescent="0.35">
      <c r="A78" s="11"/>
      <c r="B78" s="15">
        <v>10</v>
      </c>
      <c r="C78" s="1">
        <v>55</v>
      </c>
      <c r="D78" s="1" t="s">
        <v>26</v>
      </c>
      <c r="E78" s="1" t="s">
        <v>10</v>
      </c>
      <c r="F78" s="26">
        <v>190</v>
      </c>
      <c r="G78">
        <v>18</v>
      </c>
      <c r="H78" s="26">
        <v>2775</v>
      </c>
      <c r="I78" s="5">
        <v>41.27</v>
      </c>
      <c r="J78" s="5">
        <v>0.67700000000000005</v>
      </c>
      <c r="K78">
        <v>251</v>
      </c>
      <c r="L78" s="51">
        <v>7.0000000000000001E-3</v>
      </c>
      <c r="M78" s="22">
        <v>43.3</v>
      </c>
    </row>
    <row r="79" spans="1:13" s="3" customFormat="1" x14ac:dyDescent="0.35">
      <c r="A79" s="11"/>
      <c r="B79" s="15">
        <v>10</v>
      </c>
      <c r="C79" s="1">
        <v>56</v>
      </c>
      <c r="D79" s="1" t="s">
        <v>26</v>
      </c>
      <c r="E79" s="1" t="s">
        <v>10</v>
      </c>
      <c r="F79" s="26">
        <v>188</v>
      </c>
      <c r="G79">
        <v>18</v>
      </c>
      <c r="H79" s="26">
        <v>2907</v>
      </c>
      <c r="I79" s="5">
        <v>39.11</v>
      </c>
      <c r="J79" s="5">
        <v>0.58499999999999996</v>
      </c>
      <c r="K79">
        <v>253</v>
      </c>
      <c r="L79" s="51">
        <v>6.0000000000000001E-3</v>
      </c>
      <c r="M79" s="22">
        <v>31.8</v>
      </c>
    </row>
    <row r="80" spans="1:13" s="3" customFormat="1" x14ac:dyDescent="0.35">
      <c r="A80" s="11"/>
      <c r="B80" s="15">
        <v>10</v>
      </c>
      <c r="C80" s="1">
        <v>57</v>
      </c>
      <c r="D80" s="1" t="s">
        <v>26</v>
      </c>
      <c r="E80" s="1" t="s">
        <v>10</v>
      </c>
      <c r="F80" s="26">
        <v>175</v>
      </c>
      <c r="G80">
        <v>-1</v>
      </c>
      <c r="H80" s="26">
        <v>2878</v>
      </c>
      <c r="I80" s="5">
        <v>40.04</v>
      </c>
      <c r="J80" s="5">
        <v>0.32500000000000001</v>
      </c>
      <c r="K80">
        <v>229</v>
      </c>
      <c r="L80" s="51">
        <v>6.0000000000000001E-3</v>
      </c>
      <c r="M80" s="22">
        <v>115.1</v>
      </c>
    </row>
    <row r="81" spans="1:15" s="3" customFormat="1" x14ac:dyDescent="0.35">
      <c r="A81" s="11"/>
      <c r="B81" s="15">
        <v>10</v>
      </c>
      <c r="C81" s="1">
        <v>58</v>
      </c>
      <c r="D81" s="1" t="s">
        <v>26</v>
      </c>
      <c r="E81" s="1" t="s">
        <v>10</v>
      </c>
      <c r="F81" s="26">
        <v>159</v>
      </c>
      <c r="G81">
        <v>-20</v>
      </c>
      <c r="H81" s="26">
        <v>2931</v>
      </c>
      <c r="I81" s="5">
        <v>38.44</v>
      </c>
      <c r="J81" s="5">
        <v>0.25700000000000001</v>
      </c>
      <c r="K81">
        <v>127</v>
      </c>
      <c r="L81" s="51">
        <v>3.0000000000000001E-3</v>
      </c>
      <c r="M81" s="22">
        <v>79.8</v>
      </c>
    </row>
    <row r="82" spans="1:15" s="3" customFormat="1" x14ac:dyDescent="0.35">
      <c r="A82" s="11"/>
      <c r="B82" s="15">
        <v>10</v>
      </c>
      <c r="C82" s="1">
        <v>59</v>
      </c>
      <c r="D82" s="1" t="s">
        <v>26</v>
      </c>
      <c r="E82" s="1" t="s">
        <v>10</v>
      </c>
      <c r="F82" s="26">
        <v>154</v>
      </c>
      <c r="G82">
        <v>8</v>
      </c>
      <c r="H82" s="26">
        <v>2895</v>
      </c>
      <c r="I82" s="5">
        <v>39.89</v>
      </c>
      <c r="J82" s="5">
        <v>0.37</v>
      </c>
      <c r="K82">
        <v>262</v>
      </c>
      <c r="L82" s="51">
        <v>5.0000000000000001E-3</v>
      </c>
      <c r="M82" s="22">
        <v>83.3</v>
      </c>
    </row>
    <row r="83" spans="1:15" s="3" customFormat="1" x14ac:dyDescent="0.35">
      <c r="A83" s="11"/>
      <c r="B83" s="49">
        <v>10</v>
      </c>
      <c r="C83" s="40">
        <v>60</v>
      </c>
      <c r="D83" s="42" t="s">
        <v>26</v>
      </c>
      <c r="E83" s="42" t="s">
        <v>10</v>
      </c>
      <c r="F83" s="43">
        <v>193</v>
      </c>
      <c r="G83" s="44">
        <v>-6</v>
      </c>
      <c r="H83" s="43">
        <v>2913</v>
      </c>
      <c r="I83" s="45">
        <v>39.36</v>
      </c>
      <c r="J83" s="45">
        <v>0.318</v>
      </c>
      <c r="K83" s="44">
        <v>198</v>
      </c>
      <c r="L83" s="52">
        <v>4.0000000000000001E-3</v>
      </c>
      <c r="M83" s="48">
        <v>83.9</v>
      </c>
    </row>
    <row r="84" spans="1:15" s="3" customFormat="1" x14ac:dyDescent="0.35">
      <c r="A84" s="11"/>
      <c r="B84" s="15">
        <v>10</v>
      </c>
      <c r="C84" s="24" t="s">
        <v>18</v>
      </c>
      <c r="D84" s="1"/>
      <c r="E84" s="1"/>
      <c r="F84" s="27">
        <f>AVERAGE(F78:F83)</f>
        <v>176.5</v>
      </c>
      <c r="G84" s="28">
        <f t="shared" ref="G84:M84" si="18">AVERAGE(G78:G83)</f>
        <v>2.8333333333333335</v>
      </c>
      <c r="H84" s="27">
        <f t="shared" si="18"/>
        <v>2883.1666666666665</v>
      </c>
      <c r="I84" s="29">
        <f t="shared" si="18"/>
        <v>39.685000000000002</v>
      </c>
      <c r="J84" s="29">
        <f t="shared" si="18"/>
        <v>0.42199999999999999</v>
      </c>
      <c r="K84" s="28">
        <f t="shared" si="18"/>
        <v>220</v>
      </c>
      <c r="L84" s="30">
        <f t="shared" si="18"/>
        <v>5.1666666666666675E-3</v>
      </c>
      <c r="M84" s="31">
        <f t="shared" si="18"/>
        <v>72.866666666666674</v>
      </c>
    </row>
    <row r="85" spans="1:15" s="3" customFormat="1" ht="15" thickBot="1" x14ac:dyDescent="0.4">
      <c r="A85" s="11"/>
      <c r="B85" s="16">
        <v>10</v>
      </c>
      <c r="C85" s="25" t="s">
        <v>19</v>
      </c>
      <c r="D85" s="23"/>
      <c r="E85" s="23"/>
      <c r="F85" s="32">
        <f>_xlfn.STDEV.S(F78:F83)</f>
        <v>16.742162345408076</v>
      </c>
      <c r="G85" s="33">
        <f t="shared" ref="G85:M85" si="19">_xlfn.STDEV.S(G78:G83)</f>
        <v>14.838014242703323</v>
      </c>
      <c r="H85" s="32">
        <f t="shared" si="19"/>
        <v>55.879930804061189</v>
      </c>
      <c r="I85" s="34">
        <f t="shared" si="19"/>
        <v>0.96607970685653211</v>
      </c>
      <c r="J85" s="34">
        <f t="shared" si="19"/>
        <v>0.16837339457289549</v>
      </c>
      <c r="K85" s="33">
        <f t="shared" si="19"/>
        <v>51.045078117287666</v>
      </c>
      <c r="L85" s="35">
        <f t="shared" si="19"/>
        <v>1.4719601443879745E-3</v>
      </c>
      <c r="M85" s="36">
        <f t="shared" si="19"/>
        <v>30.407148282380341</v>
      </c>
    </row>
    <row r="86" spans="1:15" s="3" customFormat="1" ht="15" thickTop="1" x14ac:dyDescent="0.35">
      <c r="A86" s="11"/>
      <c r="B86" s="15">
        <v>11</v>
      </c>
      <c r="C86" s="1">
        <v>61</v>
      </c>
      <c r="D86" s="1" t="s">
        <v>27</v>
      </c>
      <c r="E86" s="1" t="s">
        <v>10</v>
      </c>
      <c r="F86" s="26">
        <v>234</v>
      </c>
      <c r="G86">
        <v>-65</v>
      </c>
      <c r="H86" s="26">
        <v>-2703</v>
      </c>
      <c r="I86" s="5">
        <v>49.05</v>
      </c>
      <c r="J86" s="5">
        <v>0.56899999999999995</v>
      </c>
      <c r="K86">
        <v>44</v>
      </c>
      <c r="L86" s="51">
        <v>3.0000000000000001E-3</v>
      </c>
      <c r="M86" s="22">
        <v>55.9</v>
      </c>
    </row>
    <row r="87" spans="1:15" s="3" customFormat="1" x14ac:dyDescent="0.35">
      <c r="A87" s="11"/>
      <c r="B87" s="15">
        <v>11</v>
      </c>
      <c r="C87" s="1">
        <v>62</v>
      </c>
      <c r="D87" s="1" t="s">
        <v>27</v>
      </c>
      <c r="E87" s="1" t="s">
        <v>10</v>
      </c>
      <c r="F87" s="26">
        <v>249</v>
      </c>
      <c r="G87">
        <v>-59</v>
      </c>
      <c r="H87" s="26">
        <v>-2842</v>
      </c>
      <c r="I87" s="5">
        <v>46.39</v>
      </c>
      <c r="J87" s="5">
        <v>0.45900000000000002</v>
      </c>
      <c r="K87">
        <v>57</v>
      </c>
      <c r="L87" s="51">
        <v>7.0000000000000001E-3</v>
      </c>
      <c r="M87" s="22">
        <v>36.6</v>
      </c>
    </row>
    <row r="88" spans="1:15" s="3" customFormat="1" x14ac:dyDescent="0.35">
      <c r="A88" s="11"/>
      <c r="B88" s="15">
        <v>11</v>
      </c>
      <c r="C88" s="1">
        <v>63</v>
      </c>
      <c r="D88" s="1" t="s">
        <v>27</v>
      </c>
      <c r="E88" s="1" t="s">
        <v>10</v>
      </c>
      <c r="F88" s="26">
        <v>223</v>
      </c>
      <c r="G88">
        <v>-44</v>
      </c>
      <c r="H88" s="26">
        <v>-2833</v>
      </c>
      <c r="I88" s="5">
        <v>47.8</v>
      </c>
      <c r="J88" s="5">
        <v>9.1999999999999998E-2</v>
      </c>
      <c r="K88">
        <v>58</v>
      </c>
      <c r="L88" s="51">
        <v>6.0000000000000001E-3</v>
      </c>
      <c r="M88" s="22">
        <v>113.3</v>
      </c>
    </row>
    <row r="89" spans="1:15" s="3" customFormat="1" x14ac:dyDescent="0.35">
      <c r="A89" s="11"/>
      <c r="B89" s="15">
        <v>11</v>
      </c>
      <c r="C89" s="1">
        <v>64</v>
      </c>
      <c r="D89" s="1" t="s">
        <v>27</v>
      </c>
      <c r="E89" s="1" t="s">
        <v>10</v>
      </c>
      <c r="F89" s="26">
        <v>203</v>
      </c>
      <c r="G89">
        <v>-53</v>
      </c>
      <c r="H89" s="26">
        <v>-2860</v>
      </c>
      <c r="I89" s="5">
        <v>46.38</v>
      </c>
      <c r="J89" s="5">
        <v>0.246</v>
      </c>
      <c r="K89">
        <v>21</v>
      </c>
      <c r="L89" s="51">
        <v>7.0000000000000001E-3</v>
      </c>
      <c r="M89" s="22">
        <v>76.2</v>
      </c>
    </row>
    <row r="90" spans="1:15" s="3" customFormat="1" x14ac:dyDescent="0.35">
      <c r="A90" s="11"/>
      <c r="B90" s="15">
        <v>11</v>
      </c>
      <c r="C90" s="1">
        <v>65</v>
      </c>
      <c r="D90" s="1" t="s">
        <v>27</v>
      </c>
      <c r="E90" s="1" t="s">
        <v>10</v>
      </c>
      <c r="F90" s="26">
        <v>175</v>
      </c>
      <c r="G90">
        <v>-26</v>
      </c>
      <c r="H90" s="26">
        <v>-2855</v>
      </c>
      <c r="I90" s="5">
        <v>47.13</v>
      </c>
      <c r="J90" s="5">
        <v>0.40699999999999997</v>
      </c>
      <c r="K90">
        <v>-85</v>
      </c>
      <c r="L90" s="51">
        <v>7.0000000000000001E-3</v>
      </c>
      <c r="M90" s="22">
        <v>57.2</v>
      </c>
    </row>
    <row r="91" spans="1:15" s="3" customFormat="1" x14ac:dyDescent="0.35">
      <c r="A91" s="11"/>
      <c r="B91" s="49">
        <v>11</v>
      </c>
      <c r="C91" s="40">
        <v>66</v>
      </c>
      <c r="D91" s="42" t="s">
        <v>27</v>
      </c>
      <c r="E91" s="42" t="s">
        <v>10</v>
      </c>
      <c r="F91" s="43">
        <v>188</v>
      </c>
      <c r="G91" s="44">
        <v>-42</v>
      </c>
      <c r="H91" s="43">
        <v>-2877</v>
      </c>
      <c r="I91" s="45">
        <v>46.51</v>
      </c>
      <c r="J91" s="45">
        <v>0.19700000000000001</v>
      </c>
      <c r="K91" s="44">
        <v>-44</v>
      </c>
      <c r="L91" s="52">
        <v>6.0000000000000001E-3</v>
      </c>
      <c r="M91" s="48">
        <v>67.900000000000006</v>
      </c>
    </row>
    <row r="92" spans="1:15" s="3" customFormat="1" x14ac:dyDescent="0.35">
      <c r="A92" s="11"/>
      <c r="B92" s="15">
        <v>11</v>
      </c>
      <c r="C92" s="24" t="s">
        <v>18</v>
      </c>
      <c r="D92" s="1"/>
      <c r="E92" s="1"/>
      <c r="F92" s="27">
        <f>AVERAGE(F86:F91)</f>
        <v>212</v>
      </c>
      <c r="G92" s="28">
        <f t="shared" ref="G92:M92" si="20">AVERAGE(G86:G91)</f>
        <v>-48.166666666666664</v>
      </c>
      <c r="H92" s="27">
        <f t="shared" si="20"/>
        <v>-2828.3333333333335</v>
      </c>
      <c r="I92" s="29">
        <f t="shared" si="20"/>
        <v>47.21</v>
      </c>
      <c r="J92" s="29">
        <f t="shared" si="20"/>
        <v>0.32833333333333337</v>
      </c>
      <c r="K92" s="28">
        <f t="shared" si="20"/>
        <v>8.5</v>
      </c>
      <c r="L92" s="30">
        <f t="shared" si="20"/>
        <v>5.9999999999999993E-3</v>
      </c>
      <c r="M92" s="31">
        <f t="shared" si="20"/>
        <v>67.850000000000009</v>
      </c>
    </row>
    <row r="93" spans="1:15" s="3" customFormat="1" ht="15" thickBot="1" x14ac:dyDescent="0.4">
      <c r="A93" s="11"/>
      <c r="B93" s="16">
        <v>11</v>
      </c>
      <c r="C93" s="25" t="s">
        <v>19</v>
      </c>
      <c r="D93" s="23"/>
      <c r="E93" s="23"/>
      <c r="F93" s="32">
        <f>_xlfn.STDEV.S(F86:F91)</f>
        <v>28.284271247461902</v>
      </c>
      <c r="G93" s="33">
        <f t="shared" ref="G93:M93" si="21">_xlfn.STDEV.S(G86:G91)</f>
        <v>13.934369977385659</v>
      </c>
      <c r="H93" s="32">
        <f t="shared" si="21"/>
        <v>63.244499102029941</v>
      </c>
      <c r="I93" s="34">
        <f t="shared" si="21"/>
        <v>1.0574875885796469</v>
      </c>
      <c r="J93" s="34">
        <f t="shared" si="21"/>
        <v>0.17947887526577228</v>
      </c>
      <c r="K93" s="33">
        <f t="shared" si="21"/>
        <v>59.5273046592906</v>
      </c>
      <c r="L93" s="35">
        <f t="shared" si="21"/>
        <v>1.5491933384829668E-3</v>
      </c>
      <c r="M93" s="36">
        <f t="shared" si="21"/>
        <v>25.954633497701302</v>
      </c>
    </row>
    <row r="94" spans="1:15" s="3" customFormat="1" ht="15" thickTop="1" x14ac:dyDescent="0.35">
      <c r="A94" s="11"/>
      <c r="B94" s="15">
        <v>12</v>
      </c>
      <c r="C94" s="1">
        <v>67</v>
      </c>
      <c r="D94" s="1" t="s">
        <v>28</v>
      </c>
      <c r="E94" s="1" t="s">
        <v>29</v>
      </c>
      <c r="F94" s="26">
        <v>664</v>
      </c>
      <c r="G94">
        <v>-178</v>
      </c>
      <c r="H94" s="26">
        <v>-10</v>
      </c>
      <c r="I94" s="5">
        <v>50</v>
      </c>
      <c r="J94" s="5">
        <v>0.60399999999999998</v>
      </c>
      <c r="K94">
        <v>254</v>
      </c>
      <c r="L94" s="51">
        <v>6.3E-2</v>
      </c>
      <c r="M94" s="22">
        <v>178.2</v>
      </c>
    </row>
    <row r="95" spans="1:15" x14ac:dyDescent="0.35">
      <c r="B95" s="15">
        <v>12</v>
      </c>
      <c r="C95" s="1">
        <v>68</v>
      </c>
      <c r="D95" s="1" t="s">
        <v>28</v>
      </c>
      <c r="E95" s="1" t="s">
        <v>29</v>
      </c>
      <c r="F95" s="26">
        <v>630</v>
      </c>
      <c r="G95">
        <v>-168</v>
      </c>
      <c r="H95" s="26">
        <v>58</v>
      </c>
      <c r="I95" s="5">
        <v>50.25</v>
      </c>
      <c r="J95" s="5">
        <v>0.26500000000000001</v>
      </c>
      <c r="K95">
        <v>217</v>
      </c>
      <c r="L95" s="51">
        <v>6.2E-2</v>
      </c>
      <c r="M95" s="22">
        <v>177.7</v>
      </c>
      <c r="O95" s="3"/>
    </row>
    <row r="96" spans="1:15" x14ac:dyDescent="0.35">
      <c r="B96" s="15">
        <v>12</v>
      </c>
      <c r="C96" s="1">
        <v>69</v>
      </c>
      <c r="D96" s="1" t="s">
        <v>28</v>
      </c>
      <c r="E96" s="1" t="s">
        <v>29</v>
      </c>
      <c r="F96" s="26">
        <v>651</v>
      </c>
      <c r="G96">
        <v>-166</v>
      </c>
      <c r="H96" s="26">
        <v>41</v>
      </c>
      <c r="I96" s="5">
        <v>50.2</v>
      </c>
      <c r="J96" s="5">
        <v>0.22600000000000001</v>
      </c>
      <c r="K96">
        <v>174</v>
      </c>
      <c r="L96" s="51">
        <v>6.0999999999999999E-2</v>
      </c>
      <c r="M96" s="22">
        <v>178.1</v>
      </c>
      <c r="O96" s="3"/>
    </row>
    <row r="97" spans="2:15" x14ac:dyDescent="0.35">
      <c r="B97" s="15">
        <v>12</v>
      </c>
      <c r="C97" s="1">
        <v>70</v>
      </c>
      <c r="D97" s="1" t="s">
        <v>28</v>
      </c>
      <c r="E97" s="1" t="s">
        <v>29</v>
      </c>
      <c r="F97" s="26">
        <v>668</v>
      </c>
      <c r="G97">
        <v>-167</v>
      </c>
      <c r="H97" s="26">
        <v>26</v>
      </c>
      <c r="I97" s="5">
        <v>49.96</v>
      </c>
      <c r="J97" s="5">
        <v>0.152</v>
      </c>
      <c r="K97">
        <v>186</v>
      </c>
      <c r="L97" s="51">
        <v>6.0999999999999999E-2</v>
      </c>
      <c r="M97" s="22">
        <v>178.2</v>
      </c>
      <c r="O97" s="3"/>
    </row>
    <row r="98" spans="2:15" x14ac:dyDescent="0.35">
      <c r="B98" s="15">
        <v>12</v>
      </c>
      <c r="C98" s="1">
        <v>71</v>
      </c>
      <c r="D98" s="1" t="s">
        <v>28</v>
      </c>
      <c r="E98" s="1" t="s">
        <v>29</v>
      </c>
      <c r="F98" s="26">
        <v>665</v>
      </c>
      <c r="G98">
        <v>-168</v>
      </c>
      <c r="H98" s="26">
        <v>12</v>
      </c>
      <c r="I98" s="5">
        <v>49.86</v>
      </c>
      <c r="J98" s="5">
        <v>0.29099999999999998</v>
      </c>
      <c r="K98">
        <v>205</v>
      </c>
      <c r="L98" s="51">
        <v>5.8999999999999997E-2</v>
      </c>
      <c r="M98" s="22">
        <v>179</v>
      </c>
      <c r="O98" s="3"/>
    </row>
    <row r="99" spans="2:15" x14ac:dyDescent="0.35">
      <c r="B99" s="49">
        <v>12</v>
      </c>
      <c r="C99" s="40">
        <v>72</v>
      </c>
      <c r="D99" s="42" t="s">
        <v>28</v>
      </c>
      <c r="E99" s="42" t="s">
        <v>29</v>
      </c>
      <c r="F99" s="43">
        <v>654</v>
      </c>
      <c r="G99" s="44">
        <v>-164</v>
      </c>
      <c r="H99" s="43">
        <v>9</v>
      </c>
      <c r="I99" s="45">
        <v>50.38</v>
      </c>
      <c r="J99" s="45">
        <v>0.26</v>
      </c>
      <c r="K99" s="44">
        <v>151</v>
      </c>
      <c r="L99" s="52">
        <v>0.06</v>
      </c>
      <c r="M99" s="48">
        <v>178.5</v>
      </c>
      <c r="O99" s="3"/>
    </row>
    <row r="100" spans="2:15" x14ac:dyDescent="0.35">
      <c r="B100" s="15">
        <v>12</v>
      </c>
      <c r="C100" s="24" t="s">
        <v>18</v>
      </c>
      <c r="D100" s="1"/>
      <c r="E100" s="1"/>
      <c r="F100" s="27">
        <f>AVERAGE(F94:F99)</f>
        <v>655.33333333333337</v>
      </c>
      <c r="G100" s="28">
        <f t="shared" ref="G100:M100" si="22">AVERAGE(G94:G99)</f>
        <v>-168.5</v>
      </c>
      <c r="H100" s="27">
        <f t="shared" si="22"/>
        <v>22.666666666666668</v>
      </c>
      <c r="I100" s="29">
        <f t="shared" si="22"/>
        <v>50.108333333333327</v>
      </c>
      <c r="J100" s="29">
        <f t="shared" si="22"/>
        <v>0.29966666666666664</v>
      </c>
      <c r="K100" s="28">
        <f t="shared" si="22"/>
        <v>197.83333333333334</v>
      </c>
      <c r="L100" s="30">
        <f t="shared" si="22"/>
        <v>6.0999999999999999E-2</v>
      </c>
      <c r="M100" s="31">
        <f t="shared" si="22"/>
        <v>178.28333333333333</v>
      </c>
      <c r="O100" s="3"/>
    </row>
    <row r="101" spans="2:15" ht="15" thickBot="1" x14ac:dyDescent="0.4">
      <c r="B101" s="16">
        <v>12</v>
      </c>
      <c r="C101" s="25" t="s">
        <v>19</v>
      </c>
      <c r="D101" s="23"/>
      <c r="E101" s="23"/>
      <c r="F101" s="32">
        <f>_xlfn.STDEV.S(F94:F99)</f>
        <v>14.080719678577037</v>
      </c>
      <c r="G101" s="33">
        <f t="shared" ref="G101:L101" si="23">_xlfn.STDEV.S(G94:G99)</f>
        <v>4.8887626246321263</v>
      </c>
      <c r="H101" s="32">
        <f t="shared" si="23"/>
        <v>24.344746182013619</v>
      </c>
      <c r="I101" s="34">
        <f t="shared" si="23"/>
        <v>0.19883829275737372</v>
      </c>
      <c r="J101" s="34">
        <f t="shared" si="23"/>
        <v>0.15665333276590923</v>
      </c>
      <c r="K101" s="33">
        <f t="shared" si="23"/>
        <v>35.985645286234181</v>
      </c>
      <c r="L101" s="35">
        <f t="shared" si="23"/>
        <v>1.4142135623730963E-3</v>
      </c>
      <c r="M101" s="36">
        <v>1</v>
      </c>
      <c r="O101" s="3"/>
    </row>
    <row r="102" spans="2:15" ht="15" thickTop="1" x14ac:dyDescent="0.35">
      <c r="B102" s="15">
        <v>13</v>
      </c>
      <c r="C102" s="1">
        <v>73</v>
      </c>
      <c r="D102" s="1" t="s">
        <v>28</v>
      </c>
      <c r="E102" s="1" t="s">
        <v>30</v>
      </c>
      <c r="F102" s="26">
        <v>721</v>
      </c>
      <c r="G102">
        <v>88</v>
      </c>
      <c r="H102" s="26">
        <v>-5</v>
      </c>
      <c r="I102" s="5">
        <v>51.15</v>
      </c>
      <c r="J102" s="5">
        <v>0.03</v>
      </c>
      <c r="K102">
        <v>39</v>
      </c>
      <c r="L102" s="51">
        <v>6.2E-2</v>
      </c>
      <c r="M102" s="22">
        <v>96.7</v>
      </c>
      <c r="O102" s="3"/>
    </row>
    <row r="103" spans="2:15" x14ac:dyDescent="0.35">
      <c r="B103" s="15">
        <v>13</v>
      </c>
      <c r="C103" s="1">
        <v>74</v>
      </c>
      <c r="D103" s="1" t="s">
        <v>28</v>
      </c>
      <c r="E103" s="1" t="s">
        <v>30</v>
      </c>
      <c r="F103" s="26">
        <v>766</v>
      </c>
      <c r="G103">
        <v>89</v>
      </c>
      <c r="H103" s="26">
        <v>88</v>
      </c>
      <c r="I103" s="5">
        <v>49.94</v>
      </c>
      <c r="J103" s="5">
        <v>0.16200000000000001</v>
      </c>
      <c r="K103">
        <v>-80</v>
      </c>
      <c r="L103" s="51">
        <v>6.3E-2</v>
      </c>
      <c r="M103" s="22">
        <v>91.2</v>
      </c>
      <c r="O103" s="3"/>
    </row>
    <row r="104" spans="2:15" x14ac:dyDescent="0.35">
      <c r="B104" s="15">
        <v>13</v>
      </c>
      <c r="C104" s="1">
        <v>75</v>
      </c>
      <c r="D104" s="1" t="s">
        <v>28</v>
      </c>
      <c r="E104" s="1" t="s">
        <v>30</v>
      </c>
      <c r="F104" s="26">
        <v>774</v>
      </c>
      <c r="G104">
        <v>88</v>
      </c>
      <c r="H104" s="26">
        <v>83</v>
      </c>
      <c r="I104" s="5">
        <v>49.7</v>
      </c>
      <c r="J104" s="5">
        <v>0.16900000000000001</v>
      </c>
      <c r="K104">
        <v>-90</v>
      </c>
      <c r="L104" s="51">
        <v>6.0999999999999999E-2</v>
      </c>
      <c r="M104" s="22">
        <v>91.5</v>
      </c>
      <c r="O104" s="3"/>
    </row>
    <row r="105" spans="2:15" x14ac:dyDescent="0.35">
      <c r="B105" s="15">
        <v>13</v>
      </c>
      <c r="C105" s="1">
        <v>76</v>
      </c>
      <c r="D105" s="1" t="s">
        <v>28</v>
      </c>
      <c r="E105" s="1" t="s">
        <v>30</v>
      </c>
      <c r="F105" s="26">
        <v>755</v>
      </c>
      <c r="G105">
        <v>89</v>
      </c>
      <c r="H105" s="26">
        <v>70</v>
      </c>
      <c r="I105" s="5">
        <v>50</v>
      </c>
      <c r="J105" s="5">
        <v>0.24099999999999999</v>
      </c>
      <c r="K105">
        <v>-61</v>
      </c>
      <c r="L105" s="51">
        <v>0.06</v>
      </c>
      <c r="M105" s="22">
        <v>92.3</v>
      </c>
      <c r="O105" s="3"/>
    </row>
    <row r="106" spans="2:15" x14ac:dyDescent="0.35">
      <c r="B106" s="15">
        <v>13</v>
      </c>
      <c r="C106" s="1">
        <v>77</v>
      </c>
      <c r="D106" s="1" t="s">
        <v>28</v>
      </c>
      <c r="E106" s="1" t="s">
        <v>30</v>
      </c>
      <c r="F106" s="26">
        <v>794</v>
      </c>
      <c r="G106">
        <v>88</v>
      </c>
      <c r="H106" s="26">
        <v>53</v>
      </c>
      <c r="I106" s="5">
        <v>50.23</v>
      </c>
      <c r="J106" s="5">
        <v>0.84599999999999997</v>
      </c>
      <c r="K106">
        <v>-88</v>
      </c>
      <c r="L106" s="51">
        <v>5.1999999999999998E-2</v>
      </c>
      <c r="M106" s="22">
        <v>93</v>
      </c>
      <c r="O106" s="3"/>
    </row>
    <row r="107" spans="2:15" x14ac:dyDescent="0.35">
      <c r="B107" s="49">
        <v>13</v>
      </c>
      <c r="C107" s="40">
        <v>78</v>
      </c>
      <c r="D107" s="42" t="s">
        <v>28</v>
      </c>
      <c r="E107" s="42" t="s">
        <v>30</v>
      </c>
      <c r="F107" s="43">
        <v>798</v>
      </c>
      <c r="G107" s="44">
        <v>89</v>
      </c>
      <c r="H107" s="43">
        <v>41</v>
      </c>
      <c r="I107" s="45">
        <v>49.53</v>
      </c>
      <c r="J107" s="45">
        <v>0.47799999999999998</v>
      </c>
      <c r="K107" s="44">
        <v>-79</v>
      </c>
      <c r="L107" s="52">
        <v>0.06</v>
      </c>
      <c r="M107" s="48">
        <v>94.1</v>
      </c>
      <c r="O107" s="3"/>
    </row>
    <row r="108" spans="2:15" x14ac:dyDescent="0.35">
      <c r="B108" s="15">
        <v>13</v>
      </c>
      <c r="C108" s="24" t="s">
        <v>18</v>
      </c>
      <c r="D108" s="1"/>
      <c r="E108" s="1"/>
      <c r="F108" s="27">
        <f>AVERAGE(F102:F107)</f>
        <v>768</v>
      </c>
      <c r="G108" s="28">
        <f t="shared" ref="G108:M108" si="24">AVERAGE(G102:G107)</f>
        <v>88.5</v>
      </c>
      <c r="H108" s="27">
        <f t="shared" si="24"/>
        <v>55</v>
      </c>
      <c r="I108" s="29">
        <f t="shared" si="24"/>
        <v>50.091666666666669</v>
      </c>
      <c r="J108" s="29">
        <f t="shared" si="24"/>
        <v>0.32100000000000001</v>
      </c>
      <c r="K108" s="28">
        <f t="shared" si="24"/>
        <v>-59.833333333333336</v>
      </c>
      <c r="L108" s="30">
        <f t="shared" si="24"/>
        <v>5.9666666666666666E-2</v>
      </c>
      <c r="M108" s="31">
        <f t="shared" si="24"/>
        <v>93.133333333333326</v>
      </c>
      <c r="O108" s="3"/>
    </row>
    <row r="109" spans="2:15" ht="15" thickBot="1" x14ac:dyDescent="0.4">
      <c r="B109" s="16">
        <v>13</v>
      </c>
      <c r="C109" s="25" t="s">
        <v>19</v>
      </c>
      <c r="D109" s="23"/>
      <c r="E109" s="23"/>
      <c r="F109" s="32">
        <f>_xlfn.STDEV.S(F102:F107)</f>
        <v>28.263050083103202</v>
      </c>
      <c r="G109" s="33">
        <f t="shared" ref="G109:M109" si="25">_xlfn.STDEV.S(G102:G107)</f>
        <v>0.54772255750516607</v>
      </c>
      <c r="H109" s="32">
        <f t="shared" si="25"/>
        <v>34.345305356045387</v>
      </c>
      <c r="I109" s="34">
        <f t="shared" si="25"/>
        <v>0.57262262151146748</v>
      </c>
      <c r="J109" s="34">
        <f t="shared" si="25"/>
        <v>0.29656028055017747</v>
      </c>
      <c r="K109" s="33">
        <f t="shared" si="25"/>
        <v>49.491076636770252</v>
      </c>
      <c r="L109" s="35">
        <f t="shared" si="25"/>
        <v>3.9327683210007014E-3</v>
      </c>
      <c r="M109" s="36">
        <f t="shared" si="25"/>
        <v>2.0382999452157837</v>
      </c>
      <c r="O109" s="3"/>
    </row>
    <row r="110" spans="2:15" ht="15" thickTop="1" x14ac:dyDescent="0.35">
      <c r="B110" s="15">
        <v>14</v>
      </c>
      <c r="C110" s="1">
        <v>79</v>
      </c>
      <c r="D110" s="1" t="s">
        <v>31</v>
      </c>
      <c r="E110" s="1" t="s">
        <v>29</v>
      </c>
      <c r="F110" s="26">
        <v>1874</v>
      </c>
      <c r="G110">
        <v>-176</v>
      </c>
      <c r="H110" s="26">
        <v>21</v>
      </c>
      <c r="I110" s="5">
        <v>30.1</v>
      </c>
      <c r="J110" s="5">
        <v>0.19700000000000001</v>
      </c>
      <c r="K110">
        <v>255</v>
      </c>
      <c r="L110" s="51">
        <v>0.14000000000000001</v>
      </c>
      <c r="M110" s="22">
        <v>178.2</v>
      </c>
      <c r="O110" s="3"/>
    </row>
    <row r="111" spans="2:15" x14ac:dyDescent="0.35">
      <c r="B111" s="15">
        <v>14</v>
      </c>
      <c r="C111" s="1">
        <v>80</v>
      </c>
      <c r="D111" s="1" t="s">
        <v>31</v>
      </c>
      <c r="E111" s="1" t="s">
        <v>29</v>
      </c>
      <c r="F111" s="26">
        <v>1932</v>
      </c>
      <c r="G111">
        <v>-173</v>
      </c>
      <c r="H111" s="26">
        <v>6</v>
      </c>
      <c r="I111" s="5">
        <v>29.39</v>
      </c>
      <c r="J111" s="5">
        <v>0.38300000000000001</v>
      </c>
      <c r="K111">
        <v>105</v>
      </c>
      <c r="L111" s="51">
        <v>0.14699999999999999</v>
      </c>
      <c r="M111" s="22">
        <v>178.7</v>
      </c>
      <c r="O111" s="3"/>
    </row>
    <row r="112" spans="2:15" x14ac:dyDescent="0.35">
      <c r="B112" s="15">
        <v>14</v>
      </c>
      <c r="C112" s="1">
        <v>81</v>
      </c>
      <c r="D112" s="1" t="s">
        <v>31</v>
      </c>
      <c r="E112" s="1" t="s">
        <v>29</v>
      </c>
      <c r="F112" s="26">
        <v>1885</v>
      </c>
      <c r="G112">
        <v>-174</v>
      </c>
      <c r="H112" s="26">
        <v>-5</v>
      </c>
      <c r="I112" s="5">
        <v>29.7</v>
      </c>
      <c r="J112" s="5">
        <v>0.26600000000000001</v>
      </c>
      <c r="K112">
        <v>133</v>
      </c>
      <c r="L112" s="51">
        <v>0.14599999999999999</v>
      </c>
      <c r="M112" s="22">
        <v>178.6</v>
      </c>
      <c r="O112" s="3"/>
    </row>
    <row r="113" spans="2:15" x14ac:dyDescent="0.35">
      <c r="B113" s="15">
        <v>14</v>
      </c>
      <c r="C113" s="1">
        <v>82</v>
      </c>
      <c r="D113" s="1" t="s">
        <v>31</v>
      </c>
      <c r="E113" s="1" t="s">
        <v>29</v>
      </c>
      <c r="F113" s="26">
        <v>1961</v>
      </c>
      <c r="G113">
        <v>-175</v>
      </c>
      <c r="H113" s="26">
        <v>-8</v>
      </c>
      <c r="I113" s="5">
        <v>28.51</v>
      </c>
      <c r="J113" s="5">
        <v>0.111</v>
      </c>
      <c r="K113">
        <v>151</v>
      </c>
      <c r="L113" s="51">
        <v>0.152</v>
      </c>
      <c r="M113" s="22">
        <v>178.9</v>
      </c>
      <c r="O113" s="3"/>
    </row>
    <row r="114" spans="2:15" x14ac:dyDescent="0.35">
      <c r="B114" s="15">
        <v>14</v>
      </c>
      <c r="C114" s="1">
        <v>83</v>
      </c>
      <c r="D114" s="1" t="s">
        <v>31</v>
      </c>
      <c r="E114" s="1" t="s">
        <v>29</v>
      </c>
      <c r="F114" s="26">
        <v>1887</v>
      </c>
      <c r="G114">
        <v>-174</v>
      </c>
      <c r="H114" s="26">
        <v>-3</v>
      </c>
      <c r="I114" s="5">
        <v>29.32</v>
      </c>
      <c r="J114" s="5">
        <v>0.32900000000000001</v>
      </c>
      <c r="K114">
        <v>156</v>
      </c>
      <c r="L114" s="51">
        <v>0.151</v>
      </c>
      <c r="M114" s="22">
        <v>178.4</v>
      </c>
      <c r="O114" s="3"/>
    </row>
    <row r="115" spans="2:15" x14ac:dyDescent="0.35">
      <c r="B115" s="49">
        <v>14</v>
      </c>
      <c r="C115" s="40">
        <v>84</v>
      </c>
      <c r="D115" s="42" t="s">
        <v>31</v>
      </c>
      <c r="E115" s="42" t="s">
        <v>29</v>
      </c>
      <c r="F115" s="43">
        <v>1882</v>
      </c>
      <c r="G115" s="44">
        <v>-174</v>
      </c>
      <c r="H115" s="43">
        <v>93</v>
      </c>
      <c r="I115" s="45">
        <v>29.31</v>
      </c>
      <c r="J115" s="45">
        <v>0.29499999999999998</v>
      </c>
      <c r="K115" s="44">
        <v>128</v>
      </c>
      <c r="L115" s="52">
        <v>0.154</v>
      </c>
      <c r="M115" s="48">
        <v>179.3</v>
      </c>
      <c r="O115" s="3"/>
    </row>
    <row r="116" spans="2:15" x14ac:dyDescent="0.35">
      <c r="B116" s="15">
        <v>14</v>
      </c>
      <c r="C116" s="24" t="s">
        <v>18</v>
      </c>
      <c r="D116" s="1"/>
      <c r="E116" s="1"/>
      <c r="F116" s="27">
        <f>AVERAGE(F110:F115)</f>
        <v>1903.5</v>
      </c>
      <c r="G116" s="28">
        <f t="shared" ref="G116:M116" si="26">AVERAGE(G110:G115)</f>
        <v>-174.33333333333334</v>
      </c>
      <c r="H116" s="27">
        <f t="shared" si="26"/>
        <v>17.333333333333332</v>
      </c>
      <c r="I116" s="29">
        <f t="shared" si="26"/>
        <v>29.388333333333335</v>
      </c>
      <c r="J116" s="29">
        <f t="shared" si="26"/>
        <v>0.26350000000000001</v>
      </c>
      <c r="K116" s="28">
        <f t="shared" si="26"/>
        <v>154.66666666666666</v>
      </c>
      <c r="L116" s="30">
        <f t="shared" si="26"/>
        <v>0.14833333333333334</v>
      </c>
      <c r="M116" s="31">
        <f t="shared" si="26"/>
        <v>178.68333333333331</v>
      </c>
      <c r="O116" s="3"/>
    </row>
    <row r="117" spans="2:15" ht="15" thickBot="1" x14ac:dyDescent="0.4">
      <c r="B117" s="16">
        <v>14</v>
      </c>
      <c r="C117" s="25" t="s">
        <v>19</v>
      </c>
      <c r="D117" s="23"/>
      <c r="E117" s="23"/>
      <c r="F117" s="32">
        <f>_xlfn.STDEV.S(F110:F115)</f>
        <v>34.829585125292546</v>
      </c>
      <c r="G117" s="33">
        <f t="shared" ref="G117:L117" si="27">_xlfn.STDEV.S(G110:G115)</f>
        <v>1.0327955589886446</v>
      </c>
      <c r="H117" s="32">
        <f t="shared" si="27"/>
        <v>38.526181573920177</v>
      </c>
      <c r="I117" s="34">
        <f t="shared" si="27"/>
        <v>0.52647570377622033</v>
      </c>
      <c r="J117" s="34">
        <f t="shared" si="27"/>
        <v>9.7208538719600196E-2</v>
      </c>
      <c r="K117" s="33">
        <f t="shared" si="27"/>
        <v>52.401017801820117</v>
      </c>
      <c r="L117" s="35">
        <f t="shared" si="27"/>
        <v>5.0859282994028358E-3</v>
      </c>
      <c r="M117" s="36">
        <v>1</v>
      </c>
      <c r="O117" s="3"/>
    </row>
    <row r="118" spans="2:15" ht="15" thickTop="1" x14ac:dyDescent="0.35">
      <c r="B118" s="15">
        <v>15</v>
      </c>
      <c r="C118" s="1">
        <v>85</v>
      </c>
      <c r="D118" s="1" t="s">
        <v>31</v>
      </c>
      <c r="E118" s="1" t="s">
        <v>30</v>
      </c>
      <c r="F118" s="26">
        <v>2028</v>
      </c>
      <c r="G118">
        <v>92</v>
      </c>
      <c r="H118" s="26">
        <v>93</v>
      </c>
      <c r="I118" s="5">
        <v>29.5</v>
      </c>
      <c r="J118" s="5">
        <v>0.439</v>
      </c>
      <c r="K118">
        <v>49</v>
      </c>
      <c r="L118" s="51">
        <v>0.155</v>
      </c>
      <c r="M118" s="22">
        <v>92.5</v>
      </c>
      <c r="O118" s="3"/>
    </row>
    <row r="119" spans="2:15" x14ac:dyDescent="0.35">
      <c r="B119" s="15">
        <v>15</v>
      </c>
      <c r="C119" s="1">
        <v>86</v>
      </c>
      <c r="D119" s="1" t="s">
        <v>31</v>
      </c>
      <c r="E119" s="1" t="s">
        <v>30</v>
      </c>
      <c r="F119" s="26">
        <v>2060</v>
      </c>
      <c r="G119">
        <v>92</v>
      </c>
      <c r="H119" s="26">
        <v>88</v>
      </c>
      <c r="I119" s="5">
        <v>29.5</v>
      </c>
      <c r="J119" s="5">
        <v>0.375</v>
      </c>
      <c r="K119">
        <v>-31</v>
      </c>
      <c r="L119" s="51">
        <v>0.14599999999999999</v>
      </c>
      <c r="M119" s="22">
        <v>92.6</v>
      </c>
      <c r="O119" s="3"/>
    </row>
    <row r="120" spans="2:15" x14ac:dyDescent="0.35">
      <c r="B120" s="15">
        <v>15</v>
      </c>
      <c r="C120" s="1">
        <v>87</v>
      </c>
      <c r="D120" s="1" t="s">
        <v>31</v>
      </c>
      <c r="E120" s="1" t="s">
        <v>30</v>
      </c>
      <c r="F120" s="26">
        <v>2005</v>
      </c>
      <c r="G120">
        <v>91</v>
      </c>
      <c r="H120" s="26">
        <v>87</v>
      </c>
      <c r="I120" s="5">
        <v>29.51</v>
      </c>
      <c r="J120" s="5">
        <v>0.41199999999999998</v>
      </c>
      <c r="K120">
        <v>70</v>
      </c>
      <c r="L120" s="51">
        <v>0.157</v>
      </c>
      <c r="M120" s="22">
        <v>91.5</v>
      </c>
      <c r="O120" s="3"/>
    </row>
    <row r="121" spans="2:15" x14ac:dyDescent="0.35">
      <c r="B121" s="15">
        <v>15</v>
      </c>
      <c r="C121" s="1">
        <v>88</v>
      </c>
      <c r="D121" s="1" t="s">
        <v>31</v>
      </c>
      <c r="E121" s="1" t="s">
        <v>30</v>
      </c>
      <c r="F121" s="26">
        <v>2015</v>
      </c>
      <c r="G121">
        <v>93</v>
      </c>
      <c r="H121" s="26">
        <v>81</v>
      </c>
      <c r="I121" s="5">
        <v>29.15</v>
      </c>
      <c r="J121" s="5">
        <v>0.35399999999999998</v>
      </c>
      <c r="K121">
        <v>25</v>
      </c>
      <c r="L121" s="51">
        <v>0.14899999999999999</v>
      </c>
      <c r="M121" s="22">
        <v>92.5</v>
      </c>
      <c r="O121" s="3"/>
    </row>
    <row r="122" spans="2:15" x14ac:dyDescent="0.35">
      <c r="B122" s="15">
        <v>15</v>
      </c>
      <c r="C122" s="1">
        <v>89</v>
      </c>
      <c r="D122" s="1" t="s">
        <v>31</v>
      </c>
      <c r="E122" s="1" t="s">
        <v>30</v>
      </c>
      <c r="F122" s="26">
        <v>1994</v>
      </c>
      <c r="G122">
        <v>92</v>
      </c>
      <c r="H122" s="26">
        <v>76</v>
      </c>
      <c r="I122" s="5">
        <v>29.33</v>
      </c>
      <c r="J122" s="5">
        <v>0.56399999999999995</v>
      </c>
      <c r="K122">
        <v>62</v>
      </c>
      <c r="L122" s="51">
        <v>0.152</v>
      </c>
      <c r="M122" s="22">
        <v>92.7</v>
      </c>
      <c r="O122" s="3"/>
    </row>
    <row r="123" spans="2:15" x14ac:dyDescent="0.35">
      <c r="B123" s="49">
        <v>15</v>
      </c>
      <c r="C123" s="40">
        <v>90</v>
      </c>
      <c r="D123" s="42" t="s">
        <v>31</v>
      </c>
      <c r="E123" s="42" t="s">
        <v>30</v>
      </c>
      <c r="F123" s="43">
        <v>1997</v>
      </c>
      <c r="G123" s="44">
        <v>92</v>
      </c>
      <c r="H123" s="43">
        <v>74</v>
      </c>
      <c r="I123" s="45">
        <v>29.65</v>
      </c>
      <c r="J123" s="45">
        <v>0.29199999999999998</v>
      </c>
      <c r="K123" s="44">
        <v>33</v>
      </c>
      <c r="L123" s="52">
        <v>0.151</v>
      </c>
      <c r="M123" s="48">
        <v>92.3</v>
      </c>
      <c r="O123" s="3"/>
    </row>
    <row r="124" spans="2:15" x14ac:dyDescent="0.35">
      <c r="B124" s="15">
        <v>15</v>
      </c>
      <c r="C124" s="24" t="s">
        <v>18</v>
      </c>
      <c r="D124" s="1"/>
      <c r="E124" s="1"/>
      <c r="F124" s="27">
        <f>AVERAGE(F118:F123)</f>
        <v>2016.5</v>
      </c>
      <c r="G124" s="28">
        <f t="shared" ref="G124:M124" si="28">AVERAGE(G118:G123)</f>
        <v>92</v>
      </c>
      <c r="H124" s="27">
        <f t="shared" si="28"/>
        <v>83.166666666666671</v>
      </c>
      <c r="I124" s="29">
        <f t="shared" si="28"/>
        <v>29.44</v>
      </c>
      <c r="J124" s="29">
        <f t="shared" si="28"/>
        <v>0.40599999999999997</v>
      </c>
      <c r="K124" s="28">
        <f t="shared" si="28"/>
        <v>34.666666666666664</v>
      </c>
      <c r="L124" s="30">
        <f t="shared" si="28"/>
        <v>0.15166666666666667</v>
      </c>
      <c r="M124" s="31">
        <f t="shared" si="28"/>
        <v>92.350000000000009</v>
      </c>
      <c r="O124" s="3"/>
    </row>
    <row r="125" spans="2:15" ht="15" thickBot="1" x14ac:dyDescent="0.4">
      <c r="B125" s="16">
        <v>15</v>
      </c>
      <c r="C125" s="25" t="s">
        <v>19</v>
      </c>
      <c r="D125" s="23"/>
      <c r="E125" s="23"/>
      <c r="F125" s="32">
        <f>_xlfn.STDEV.S(F118:F123)</f>
        <v>24.679951377585816</v>
      </c>
      <c r="G125" s="33">
        <f t="shared" ref="G125:L125" si="29">_xlfn.STDEV.S(G118:G123)</f>
        <v>0.63245553203367588</v>
      </c>
      <c r="H125" s="32">
        <f t="shared" si="29"/>
        <v>7.4139508136125816</v>
      </c>
      <c r="I125" s="34">
        <f t="shared" si="29"/>
        <v>0.17458522274236202</v>
      </c>
      <c r="J125" s="34">
        <f t="shared" si="29"/>
        <v>9.2466210044534716E-2</v>
      </c>
      <c r="K125" s="33">
        <f t="shared" si="29"/>
        <v>36.357484328081149</v>
      </c>
      <c r="L125" s="35">
        <f t="shared" si="29"/>
        <v>3.9832984656772447E-3</v>
      </c>
      <c r="M125" s="36">
        <v>1</v>
      </c>
      <c r="O125" s="3"/>
    </row>
    <row r="126" spans="2:15" ht="15" thickTop="1" x14ac:dyDescent="0.35">
      <c r="B126" s="15">
        <v>16</v>
      </c>
      <c r="C126" s="1">
        <v>91</v>
      </c>
      <c r="D126" s="1" t="s">
        <v>32</v>
      </c>
      <c r="E126" s="1" t="s">
        <v>29</v>
      </c>
      <c r="F126" s="26">
        <v>2954</v>
      </c>
      <c r="G126">
        <v>-178</v>
      </c>
      <c r="H126" s="26">
        <v>-26</v>
      </c>
      <c r="I126" s="5">
        <v>11.41</v>
      </c>
      <c r="J126" s="5">
        <v>0.56999999999999995</v>
      </c>
      <c r="K126">
        <v>151</v>
      </c>
      <c r="L126" s="51">
        <v>0.22500000000000001</v>
      </c>
      <c r="M126" s="22">
        <v>179.5</v>
      </c>
      <c r="O126" s="3"/>
    </row>
    <row r="127" spans="2:15" x14ac:dyDescent="0.35">
      <c r="B127" s="15">
        <v>16</v>
      </c>
      <c r="C127" s="1">
        <v>92</v>
      </c>
      <c r="D127" s="1" t="s">
        <v>32</v>
      </c>
      <c r="E127" s="1" t="s">
        <v>29</v>
      </c>
      <c r="F127" s="26">
        <v>2890</v>
      </c>
      <c r="G127">
        <v>-178</v>
      </c>
      <c r="H127" s="26">
        <v>-29</v>
      </c>
      <c r="I127" s="5">
        <v>12.38</v>
      </c>
      <c r="J127" s="5">
        <v>0.65200000000000002</v>
      </c>
      <c r="K127">
        <v>145</v>
      </c>
      <c r="L127" s="51">
        <v>0.218</v>
      </c>
      <c r="M127" s="22">
        <v>179.5</v>
      </c>
      <c r="O127" s="3"/>
    </row>
    <row r="128" spans="2:15" x14ac:dyDescent="0.35">
      <c r="B128" s="15">
        <v>16</v>
      </c>
      <c r="C128" s="1">
        <v>93</v>
      </c>
      <c r="D128" s="1" t="s">
        <v>32</v>
      </c>
      <c r="E128" s="1" t="s">
        <v>29</v>
      </c>
      <c r="F128" s="26">
        <v>2896</v>
      </c>
      <c r="G128">
        <v>-180</v>
      </c>
      <c r="H128" s="26">
        <v>-34</v>
      </c>
      <c r="I128" s="5">
        <v>11.45</v>
      </c>
      <c r="J128" s="5">
        <v>0.65</v>
      </c>
      <c r="K128">
        <v>192</v>
      </c>
      <c r="L128" s="51">
        <v>0.224</v>
      </c>
      <c r="M128" s="22">
        <v>179.4</v>
      </c>
      <c r="O128" s="3"/>
    </row>
    <row r="129" spans="2:15" x14ac:dyDescent="0.35">
      <c r="B129" s="15">
        <v>16</v>
      </c>
      <c r="C129" s="1">
        <v>94</v>
      </c>
      <c r="D129" s="1" t="s">
        <v>32</v>
      </c>
      <c r="E129" s="1" t="s">
        <v>29</v>
      </c>
      <c r="F129" s="26">
        <v>2854</v>
      </c>
      <c r="G129">
        <v>-179</v>
      </c>
      <c r="H129" s="26">
        <v>76</v>
      </c>
      <c r="I129" s="5">
        <v>12.56</v>
      </c>
      <c r="J129" s="5">
        <v>0.45900000000000002</v>
      </c>
      <c r="K129">
        <v>161</v>
      </c>
      <c r="L129" s="51">
        <v>0.22</v>
      </c>
      <c r="M129" s="22">
        <v>179.3</v>
      </c>
      <c r="O129" s="3"/>
    </row>
    <row r="130" spans="2:15" x14ac:dyDescent="0.35">
      <c r="B130" s="15">
        <v>16</v>
      </c>
      <c r="C130" s="1">
        <v>95</v>
      </c>
      <c r="D130" s="1" t="s">
        <v>32</v>
      </c>
      <c r="E130" s="1" t="s">
        <v>29</v>
      </c>
      <c r="F130" s="26">
        <v>2883</v>
      </c>
      <c r="G130">
        <v>-179</v>
      </c>
      <c r="H130" s="26">
        <v>64</v>
      </c>
      <c r="I130" s="5">
        <v>11.91</v>
      </c>
      <c r="J130" s="5">
        <v>0.56899999999999995</v>
      </c>
      <c r="K130">
        <v>161</v>
      </c>
      <c r="L130" s="51">
        <v>0.22500000000000001</v>
      </c>
      <c r="M130" s="22">
        <v>179.7</v>
      </c>
      <c r="O130" s="3"/>
    </row>
    <row r="131" spans="2:15" x14ac:dyDescent="0.35">
      <c r="B131" s="49">
        <v>16</v>
      </c>
      <c r="C131" s="40">
        <v>96</v>
      </c>
      <c r="D131" s="42" t="s">
        <v>32</v>
      </c>
      <c r="E131" s="42" t="s">
        <v>29</v>
      </c>
      <c r="F131" s="43">
        <v>2885</v>
      </c>
      <c r="G131" s="44">
        <v>-179</v>
      </c>
      <c r="H131" s="43">
        <v>61</v>
      </c>
      <c r="I131" s="45">
        <v>11.97</v>
      </c>
      <c r="J131" s="45">
        <v>0.51200000000000001</v>
      </c>
      <c r="K131" s="44">
        <v>156</v>
      </c>
      <c r="L131" s="52">
        <v>0.22600000000000001</v>
      </c>
      <c r="M131" s="48">
        <v>179.6</v>
      </c>
      <c r="O131" s="3"/>
    </row>
    <row r="132" spans="2:15" x14ac:dyDescent="0.35">
      <c r="B132" s="15">
        <v>16</v>
      </c>
      <c r="C132" s="24" t="s">
        <v>18</v>
      </c>
      <c r="D132" s="1"/>
      <c r="E132" s="1"/>
      <c r="F132" s="27">
        <f>AVERAGE(F126:F131)</f>
        <v>2893.6666666666665</v>
      </c>
      <c r="G132" s="28">
        <f t="shared" ref="G132:M132" si="30">AVERAGE(G126:G131)</f>
        <v>-178.83333333333334</v>
      </c>
      <c r="H132" s="27">
        <f t="shared" si="30"/>
        <v>18.666666666666668</v>
      </c>
      <c r="I132" s="29">
        <f t="shared" si="30"/>
        <v>11.946666666666665</v>
      </c>
      <c r="J132" s="29">
        <f t="shared" si="30"/>
        <v>0.56866666666666665</v>
      </c>
      <c r="K132" s="28">
        <f t="shared" si="30"/>
        <v>161</v>
      </c>
      <c r="L132" s="30">
        <f t="shared" si="30"/>
        <v>0.223</v>
      </c>
      <c r="M132" s="31">
        <f t="shared" si="30"/>
        <v>179.5</v>
      </c>
      <c r="O132" s="3"/>
    </row>
    <row r="133" spans="2:15" ht="15" thickBot="1" x14ac:dyDescent="0.4">
      <c r="B133" s="16">
        <v>16</v>
      </c>
      <c r="C133" s="25" t="s">
        <v>19</v>
      </c>
      <c r="D133" s="23"/>
      <c r="E133" s="23"/>
      <c r="F133" s="32">
        <f>_xlfn.STDEV.S(F126:F131)</f>
        <v>32.928204728874405</v>
      </c>
      <c r="G133" s="33">
        <f t="shared" ref="G133:L133" si="31">_xlfn.STDEV.S(G126:G131)</f>
        <v>0.752772652709081</v>
      </c>
      <c r="H133" s="32">
        <f t="shared" si="31"/>
        <v>53.245344084404849</v>
      </c>
      <c r="I133" s="34">
        <f t="shared" si="31"/>
        <v>0.46915526925173401</v>
      </c>
      <c r="J133" s="34">
        <f t="shared" si="31"/>
        <v>7.5893785428496577E-2</v>
      </c>
      <c r="K133" s="33">
        <f t="shared" si="31"/>
        <v>16.382917933017914</v>
      </c>
      <c r="L133" s="35">
        <f t="shared" si="31"/>
        <v>3.2249030993194228E-3</v>
      </c>
      <c r="M133" s="36">
        <v>1</v>
      </c>
      <c r="O133" s="3"/>
    </row>
    <row r="134" spans="2:15" ht="15" thickTop="1" x14ac:dyDescent="0.35">
      <c r="B134" s="15">
        <v>17</v>
      </c>
      <c r="C134" s="1">
        <v>97</v>
      </c>
      <c r="D134" s="1" t="s">
        <v>32</v>
      </c>
      <c r="E134" s="1" t="s">
        <v>30</v>
      </c>
      <c r="F134" s="26">
        <v>3040</v>
      </c>
      <c r="G134">
        <v>94</v>
      </c>
      <c r="H134" s="26">
        <v>53</v>
      </c>
      <c r="I134" s="5">
        <v>11.62</v>
      </c>
      <c r="J134" s="5">
        <v>0.98599999999999999</v>
      </c>
      <c r="K134">
        <v>54</v>
      </c>
      <c r="L134" s="51">
        <v>0.22900000000000001</v>
      </c>
      <c r="M134" s="22">
        <v>91.5</v>
      </c>
      <c r="O134" s="3"/>
    </row>
    <row r="135" spans="2:15" x14ac:dyDescent="0.35">
      <c r="B135" s="15">
        <v>17</v>
      </c>
      <c r="C135" s="1">
        <v>98</v>
      </c>
      <c r="D135" s="1" t="s">
        <v>32</v>
      </c>
      <c r="E135" s="1" t="s">
        <v>30</v>
      </c>
      <c r="F135" s="26">
        <v>3077</v>
      </c>
      <c r="G135">
        <v>95</v>
      </c>
      <c r="H135" s="26">
        <v>35</v>
      </c>
      <c r="I135" s="5">
        <v>11.55</v>
      </c>
      <c r="J135" s="5">
        <v>1.05</v>
      </c>
      <c r="K135">
        <v>41</v>
      </c>
      <c r="L135" s="51">
        <v>0.22800000000000001</v>
      </c>
      <c r="M135" s="22">
        <v>90.6</v>
      </c>
      <c r="O135" s="3"/>
    </row>
    <row r="136" spans="2:15" x14ac:dyDescent="0.35">
      <c r="B136" s="15">
        <v>17</v>
      </c>
      <c r="C136" s="1">
        <v>99</v>
      </c>
      <c r="D136" s="1" t="s">
        <v>32</v>
      </c>
      <c r="E136" s="1" t="s">
        <v>30</v>
      </c>
      <c r="F136" s="26">
        <v>3107</v>
      </c>
      <c r="G136">
        <v>95</v>
      </c>
      <c r="H136" s="26">
        <v>24</v>
      </c>
      <c r="I136" s="5">
        <v>10.59</v>
      </c>
      <c r="J136" s="5">
        <v>1.03</v>
      </c>
      <c r="K136">
        <v>42</v>
      </c>
      <c r="L136" s="51">
        <v>0.23699999999999999</v>
      </c>
      <c r="M136" s="22">
        <v>91.3</v>
      </c>
      <c r="O136" s="3"/>
    </row>
    <row r="137" spans="2:15" x14ac:dyDescent="0.35">
      <c r="B137" s="15">
        <v>17</v>
      </c>
      <c r="C137" s="1">
        <v>100</v>
      </c>
      <c r="D137" s="1" t="s">
        <v>32</v>
      </c>
      <c r="E137" s="1" t="s">
        <v>30</v>
      </c>
      <c r="F137" s="26">
        <v>2973</v>
      </c>
      <c r="G137">
        <v>95</v>
      </c>
      <c r="H137" s="26">
        <v>13</v>
      </c>
      <c r="I137" s="5">
        <v>11.75</v>
      </c>
      <c r="J137" s="5">
        <v>1.554</v>
      </c>
      <c r="K137">
        <v>62</v>
      </c>
      <c r="L137" s="51">
        <v>0.23</v>
      </c>
      <c r="M137" s="22">
        <v>90</v>
      </c>
      <c r="O137" s="3"/>
    </row>
    <row r="138" spans="2:15" x14ac:dyDescent="0.35">
      <c r="B138" s="15">
        <v>17</v>
      </c>
      <c r="C138" s="1">
        <v>101</v>
      </c>
      <c r="D138" s="1" t="s">
        <v>32</v>
      </c>
      <c r="E138" s="1" t="s">
        <v>30</v>
      </c>
      <c r="F138" s="26">
        <v>3036</v>
      </c>
      <c r="G138">
        <v>95</v>
      </c>
      <c r="H138" s="26">
        <v>-3</v>
      </c>
      <c r="I138" s="5">
        <v>11.96</v>
      </c>
      <c r="J138" s="5">
        <v>1.028</v>
      </c>
      <c r="K138">
        <v>39</v>
      </c>
      <c r="L138" s="51">
        <v>0.22</v>
      </c>
      <c r="M138" s="22">
        <v>89.3</v>
      </c>
      <c r="O138" s="3"/>
    </row>
    <row r="139" spans="2:15" x14ac:dyDescent="0.35">
      <c r="B139" s="49">
        <v>17</v>
      </c>
      <c r="C139" s="40">
        <v>102</v>
      </c>
      <c r="D139" s="42" t="s">
        <v>32</v>
      </c>
      <c r="E139" s="42" t="s">
        <v>30</v>
      </c>
      <c r="F139" s="43">
        <v>3067</v>
      </c>
      <c r="G139" s="44">
        <v>95</v>
      </c>
      <c r="H139" s="43">
        <v>-5</v>
      </c>
      <c r="I139" s="45">
        <v>11.36</v>
      </c>
      <c r="J139" s="45">
        <v>1.2709999999999999</v>
      </c>
      <c r="K139" s="44">
        <v>45</v>
      </c>
      <c r="L139" s="52">
        <v>0.23599999999999999</v>
      </c>
      <c r="M139" s="48">
        <v>89.8</v>
      </c>
      <c r="O139" s="3"/>
    </row>
    <row r="140" spans="2:15" x14ac:dyDescent="0.35">
      <c r="B140" s="15">
        <v>17</v>
      </c>
      <c r="C140" s="24" t="s">
        <v>18</v>
      </c>
      <c r="D140" s="1"/>
      <c r="E140" s="1"/>
      <c r="F140" s="27">
        <f>AVERAGE(F134:F139)</f>
        <v>3050</v>
      </c>
      <c r="G140" s="28">
        <f t="shared" ref="G140:M140" si="32">AVERAGE(G134:G139)</f>
        <v>94.833333333333329</v>
      </c>
      <c r="H140" s="27">
        <f t="shared" si="32"/>
        <v>19.5</v>
      </c>
      <c r="I140" s="29">
        <f t="shared" si="32"/>
        <v>11.471666666666669</v>
      </c>
      <c r="J140" s="29">
        <f t="shared" si="32"/>
        <v>1.1531666666666667</v>
      </c>
      <c r="K140" s="28">
        <f t="shared" si="32"/>
        <v>47.166666666666664</v>
      </c>
      <c r="L140" s="30">
        <f t="shared" si="32"/>
        <v>0.22999999999999998</v>
      </c>
      <c r="M140" s="31">
        <f t="shared" si="32"/>
        <v>90.416666666666671</v>
      </c>
      <c r="O140" s="3"/>
    </row>
    <row r="141" spans="2:15" ht="15" thickBot="1" x14ac:dyDescent="0.4">
      <c r="B141" s="16">
        <v>17</v>
      </c>
      <c r="C141" s="25" t="s">
        <v>19</v>
      </c>
      <c r="D141" s="23"/>
      <c r="E141" s="23"/>
      <c r="F141" s="32">
        <f>_xlfn.STDEV.S(F134:F139)</f>
        <v>45.80829619184717</v>
      </c>
      <c r="G141" s="33">
        <v>1</v>
      </c>
      <c r="H141" s="32">
        <f t="shared" ref="H141:M141" si="33">_xlfn.STDEV.S(H134:H139)</f>
        <v>22.501111083677625</v>
      </c>
      <c r="I141" s="34">
        <f t="shared" si="33"/>
        <v>0.47621073766418465</v>
      </c>
      <c r="J141" s="34">
        <f t="shared" si="33"/>
        <v>0.22089673303755855</v>
      </c>
      <c r="K141" s="33">
        <f t="shared" si="33"/>
        <v>8.9758936416752846</v>
      </c>
      <c r="L141" s="35">
        <f t="shared" si="33"/>
        <v>6.1644140029689706E-3</v>
      </c>
      <c r="M141" s="36">
        <f t="shared" si="33"/>
        <v>0.87044050150867136</v>
      </c>
      <c r="O141" s="3"/>
    </row>
    <row r="142" spans="2:15" ht="15" thickTop="1" x14ac:dyDescent="0.35">
      <c r="B142" s="15">
        <v>18</v>
      </c>
      <c r="C142" s="1">
        <v>103</v>
      </c>
      <c r="D142" s="1" t="s">
        <v>36</v>
      </c>
      <c r="E142" s="1" t="s">
        <v>33</v>
      </c>
      <c r="F142" s="26">
        <v>1333</v>
      </c>
      <c r="G142">
        <v>-177</v>
      </c>
      <c r="H142" s="26">
        <v>70</v>
      </c>
      <c r="I142" s="5">
        <v>38.659999999999997</v>
      </c>
      <c r="J142" s="5">
        <v>0.12</v>
      </c>
      <c r="K142">
        <v>227</v>
      </c>
      <c r="L142" s="51">
        <v>0.109</v>
      </c>
      <c r="M142" s="22">
        <v>178.1</v>
      </c>
      <c r="O142" s="3"/>
    </row>
    <row r="143" spans="2:15" x14ac:dyDescent="0.35">
      <c r="B143" s="15">
        <v>18</v>
      </c>
      <c r="C143" s="1">
        <v>104</v>
      </c>
      <c r="D143" s="1" t="s">
        <v>36</v>
      </c>
      <c r="E143" s="1" t="s">
        <v>33</v>
      </c>
      <c r="F143" s="26">
        <v>1295</v>
      </c>
      <c r="G143">
        <v>-177</v>
      </c>
      <c r="H143" s="26">
        <v>73</v>
      </c>
      <c r="I143" s="5">
        <v>39.28</v>
      </c>
      <c r="J143" s="5">
        <v>0.13500000000000001</v>
      </c>
      <c r="K143">
        <v>231</v>
      </c>
      <c r="L143" s="51">
        <v>0.10100000000000001</v>
      </c>
      <c r="M143" s="22">
        <v>178.6</v>
      </c>
      <c r="O143" s="3"/>
    </row>
    <row r="144" spans="2:15" x14ac:dyDescent="0.35">
      <c r="B144" s="15">
        <v>18</v>
      </c>
      <c r="C144" s="1">
        <v>105</v>
      </c>
      <c r="D144" s="1" t="s">
        <v>36</v>
      </c>
      <c r="E144" s="1" t="s">
        <v>33</v>
      </c>
      <c r="F144" s="26">
        <v>1289</v>
      </c>
      <c r="G144">
        <v>-177</v>
      </c>
      <c r="H144" s="26">
        <v>85</v>
      </c>
      <c r="I144" s="5">
        <v>39.58</v>
      </c>
      <c r="J144" s="5">
        <v>2.5999999999999999E-2</v>
      </c>
      <c r="K144">
        <v>290</v>
      </c>
      <c r="L144" s="51">
        <v>0.10199999999999999</v>
      </c>
      <c r="M144" s="22">
        <v>178.8</v>
      </c>
      <c r="O144" s="3"/>
    </row>
    <row r="145" spans="2:15" x14ac:dyDescent="0.35">
      <c r="B145" s="15">
        <v>18</v>
      </c>
      <c r="C145" s="1">
        <v>106</v>
      </c>
      <c r="D145" s="1" t="s">
        <v>36</v>
      </c>
      <c r="E145" s="1" t="s">
        <v>33</v>
      </c>
      <c r="F145" s="26">
        <v>1254</v>
      </c>
      <c r="G145">
        <v>-175</v>
      </c>
      <c r="H145" s="26">
        <v>81</v>
      </c>
      <c r="I145" s="5">
        <v>39.76</v>
      </c>
      <c r="J145" s="5">
        <v>0.23100000000000001</v>
      </c>
      <c r="K145">
        <v>120</v>
      </c>
      <c r="L145" s="51">
        <v>0.105</v>
      </c>
      <c r="M145" s="22">
        <v>178.9</v>
      </c>
      <c r="O145" s="3"/>
    </row>
    <row r="146" spans="2:15" x14ac:dyDescent="0.35">
      <c r="B146" s="15">
        <v>18</v>
      </c>
      <c r="C146" s="1">
        <v>107</v>
      </c>
      <c r="D146" s="1" t="s">
        <v>36</v>
      </c>
      <c r="E146" s="1" t="s">
        <v>33</v>
      </c>
      <c r="F146" s="26">
        <v>1252</v>
      </c>
      <c r="G146">
        <v>-176</v>
      </c>
      <c r="H146" s="26">
        <v>84</v>
      </c>
      <c r="I146" s="5">
        <v>40.25</v>
      </c>
      <c r="J146" s="5">
        <v>0.105</v>
      </c>
      <c r="K146">
        <v>77</v>
      </c>
      <c r="L146" s="51">
        <v>0.10299999999999999</v>
      </c>
      <c r="M146" s="22">
        <v>179.2</v>
      </c>
      <c r="O146" s="3"/>
    </row>
    <row r="147" spans="2:15" x14ac:dyDescent="0.35">
      <c r="B147" s="49">
        <v>18</v>
      </c>
      <c r="C147" s="40">
        <v>108</v>
      </c>
      <c r="D147" s="42" t="s">
        <v>36</v>
      </c>
      <c r="E147" s="42" t="s">
        <v>33</v>
      </c>
      <c r="F147" s="43">
        <v>1210</v>
      </c>
      <c r="G147" s="44">
        <v>-177</v>
      </c>
      <c r="H147" s="43">
        <v>79</v>
      </c>
      <c r="I147" s="45">
        <v>40.57</v>
      </c>
      <c r="J147" s="45">
        <v>0.113</v>
      </c>
      <c r="K147" s="44">
        <v>236</v>
      </c>
      <c r="L147" s="52">
        <v>0.10199999999999999</v>
      </c>
      <c r="M147" s="48">
        <v>179.1</v>
      </c>
      <c r="O147" s="3"/>
    </row>
    <row r="148" spans="2:15" x14ac:dyDescent="0.35">
      <c r="B148" s="15">
        <v>18</v>
      </c>
      <c r="C148" s="24" t="s">
        <v>18</v>
      </c>
      <c r="D148" s="1"/>
      <c r="E148" s="1"/>
      <c r="F148" s="27">
        <f>AVERAGE(F142:F147)</f>
        <v>1272.1666666666667</v>
      </c>
      <c r="G148" s="28">
        <f t="shared" ref="G148:M148" si="34">AVERAGE(G142:G147)</f>
        <v>-176.5</v>
      </c>
      <c r="H148" s="27">
        <f t="shared" si="34"/>
        <v>78.666666666666671</v>
      </c>
      <c r="I148" s="29">
        <f t="shared" si="34"/>
        <v>39.68333333333333</v>
      </c>
      <c r="J148" s="29">
        <f t="shared" si="34"/>
        <v>0.12166666666666666</v>
      </c>
      <c r="K148" s="28">
        <f t="shared" si="34"/>
        <v>196.83333333333334</v>
      </c>
      <c r="L148" s="30">
        <f t="shared" si="34"/>
        <v>0.10366666666666667</v>
      </c>
      <c r="M148" s="31">
        <f t="shared" si="34"/>
        <v>178.7833333333333</v>
      </c>
      <c r="O148" s="3"/>
    </row>
    <row r="149" spans="2:15" ht="15" thickBot="1" x14ac:dyDescent="0.4">
      <c r="B149" s="16">
        <v>18</v>
      </c>
      <c r="C149" s="25" t="s">
        <v>19</v>
      </c>
      <c r="D149" s="23"/>
      <c r="E149" s="23"/>
      <c r="F149" s="32">
        <f>_xlfn.STDEV.S(F142:F147)</f>
        <v>42.67747258995859</v>
      </c>
      <c r="G149" s="33">
        <f t="shared" ref="G149:L149" si="35">_xlfn.STDEV.S(G142:G147)</f>
        <v>0.83666002653407556</v>
      </c>
      <c r="H149" s="32">
        <f t="shared" si="35"/>
        <v>6.0221812216726489</v>
      </c>
      <c r="I149" s="34">
        <f t="shared" si="35"/>
        <v>0.68318860255910885</v>
      </c>
      <c r="J149" s="34">
        <f t="shared" si="35"/>
        <v>6.5786523442622133E-2</v>
      </c>
      <c r="K149" s="33">
        <f t="shared" si="35"/>
        <v>80.690561199353851</v>
      </c>
      <c r="L149" s="35">
        <f t="shared" si="35"/>
        <v>2.9439202887759489E-3</v>
      </c>
      <c r="M149" s="36">
        <v>1</v>
      </c>
      <c r="O149" s="3"/>
    </row>
    <row r="150" spans="2:15" ht="15" thickTop="1" x14ac:dyDescent="0.35">
      <c r="B150" s="15">
        <v>19</v>
      </c>
      <c r="C150" s="1">
        <v>109</v>
      </c>
      <c r="D150" s="1" t="s">
        <v>32</v>
      </c>
      <c r="E150" s="1" t="s">
        <v>34</v>
      </c>
      <c r="F150" s="26">
        <v>1449</v>
      </c>
      <c r="G150">
        <v>93</v>
      </c>
      <c r="H150" s="26">
        <v>-1079</v>
      </c>
      <c r="I150" s="5">
        <v>39.71</v>
      </c>
      <c r="J150" s="5">
        <v>0.253</v>
      </c>
      <c r="K150">
        <v>22</v>
      </c>
      <c r="L150" s="51">
        <v>0.11</v>
      </c>
      <c r="M150" s="22">
        <v>91.8</v>
      </c>
      <c r="O150" s="3"/>
    </row>
    <row r="151" spans="2:15" x14ac:dyDescent="0.35">
      <c r="B151" s="15">
        <v>19</v>
      </c>
      <c r="C151" s="1">
        <v>110</v>
      </c>
      <c r="D151" s="1" t="s">
        <v>32</v>
      </c>
      <c r="E151" s="1" t="s">
        <v>34</v>
      </c>
      <c r="F151" s="26">
        <v>1380</v>
      </c>
      <c r="G151">
        <v>94</v>
      </c>
      <c r="H151" s="26">
        <v>-1110</v>
      </c>
      <c r="I151" s="5">
        <v>40.520000000000003</v>
      </c>
      <c r="J151" s="5">
        <v>0.36899999999999999</v>
      </c>
      <c r="K151">
        <v>11</v>
      </c>
      <c r="L151" s="51">
        <v>0.108</v>
      </c>
      <c r="M151" s="22">
        <v>90.4</v>
      </c>
      <c r="O151" s="3"/>
    </row>
    <row r="152" spans="2:15" x14ac:dyDescent="0.35">
      <c r="B152" s="15">
        <v>19</v>
      </c>
      <c r="C152" s="1">
        <v>111</v>
      </c>
      <c r="D152" s="1" t="s">
        <v>32</v>
      </c>
      <c r="E152" s="1" t="s">
        <v>34</v>
      </c>
      <c r="F152" s="26">
        <v>1334</v>
      </c>
      <c r="G152">
        <v>95</v>
      </c>
      <c r="H152" s="26">
        <v>-1116</v>
      </c>
      <c r="I152" s="5">
        <v>40.630000000000003</v>
      </c>
      <c r="J152" s="5">
        <v>0.64100000000000001</v>
      </c>
      <c r="K152">
        <v>38</v>
      </c>
      <c r="L152" s="51">
        <v>0.107</v>
      </c>
      <c r="M152" s="22">
        <v>90.5</v>
      </c>
      <c r="O152" s="3"/>
    </row>
    <row r="153" spans="2:15" x14ac:dyDescent="0.35">
      <c r="B153" s="15">
        <v>19</v>
      </c>
      <c r="C153" s="1">
        <v>112</v>
      </c>
      <c r="D153" s="1" t="s">
        <v>32</v>
      </c>
      <c r="E153" s="1" t="s">
        <v>34</v>
      </c>
      <c r="F153" s="26">
        <v>1476</v>
      </c>
      <c r="G153">
        <v>93</v>
      </c>
      <c r="H153" s="26">
        <v>-1134</v>
      </c>
      <c r="I153" s="5">
        <v>39.450000000000003</v>
      </c>
      <c r="J153" s="5">
        <v>0.42899999999999999</v>
      </c>
      <c r="K153">
        <v>-45</v>
      </c>
      <c r="L153" s="51">
        <v>0.105</v>
      </c>
      <c r="M153" s="22">
        <v>90.9</v>
      </c>
      <c r="O153" s="3"/>
    </row>
    <row r="154" spans="2:15" x14ac:dyDescent="0.35">
      <c r="B154" s="15">
        <v>19</v>
      </c>
      <c r="C154" s="1">
        <v>113</v>
      </c>
      <c r="D154" s="1" t="s">
        <v>32</v>
      </c>
      <c r="E154" s="1" t="s">
        <v>34</v>
      </c>
      <c r="F154" s="26">
        <v>1455</v>
      </c>
      <c r="G154">
        <v>94</v>
      </c>
      <c r="H154" s="26">
        <v>-1140</v>
      </c>
      <c r="I154" s="5">
        <v>39.28</v>
      </c>
      <c r="J154" s="5">
        <v>0.315</v>
      </c>
      <c r="K154">
        <v>17</v>
      </c>
      <c r="L154" s="51">
        <v>0.105</v>
      </c>
      <c r="M154" s="22">
        <v>90.8</v>
      </c>
      <c r="O154" s="3"/>
    </row>
    <row r="155" spans="2:15" x14ac:dyDescent="0.35">
      <c r="B155" s="49">
        <v>19</v>
      </c>
      <c r="C155" s="40">
        <v>114</v>
      </c>
      <c r="D155" s="42" t="s">
        <v>32</v>
      </c>
      <c r="E155" s="42" t="s">
        <v>34</v>
      </c>
      <c r="F155" s="43">
        <v>1402</v>
      </c>
      <c r="G155" s="44">
        <v>95</v>
      </c>
      <c r="H155" s="43">
        <v>-1177</v>
      </c>
      <c r="I155" s="45">
        <v>40.1</v>
      </c>
      <c r="J155" s="45">
        <v>0.45900000000000002</v>
      </c>
      <c r="K155" s="44">
        <v>-12</v>
      </c>
      <c r="L155" s="52">
        <v>0.107</v>
      </c>
      <c r="M155" s="48">
        <v>91.1</v>
      </c>
      <c r="O155" s="3"/>
    </row>
    <row r="156" spans="2:15" x14ac:dyDescent="0.35">
      <c r="B156" s="15">
        <v>19</v>
      </c>
      <c r="C156" s="24" t="s">
        <v>18</v>
      </c>
      <c r="D156" s="1"/>
      <c r="E156" s="1"/>
      <c r="F156" s="27">
        <f>AVERAGE(F150:F155)</f>
        <v>1416</v>
      </c>
      <c r="G156" s="28">
        <f t="shared" ref="G156:M156" si="36">AVERAGE(G150:G155)</f>
        <v>94</v>
      </c>
      <c r="H156" s="27">
        <f t="shared" si="36"/>
        <v>-1126</v>
      </c>
      <c r="I156" s="29">
        <f t="shared" si="36"/>
        <v>39.948333333333331</v>
      </c>
      <c r="J156" s="29">
        <f t="shared" si="36"/>
        <v>0.41100000000000003</v>
      </c>
      <c r="K156" s="28">
        <f t="shared" si="36"/>
        <v>5.166666666666667</v>
      </c>
      <c r="L156" s="30">
        <f t="shared" si="36"/>
        <v>0.107</v>
      </c>
      <c r="M156" s="31">
        <f t="shared" si="36"/>
        <v>90.916666666666671</v>
      </c>
      <c r="O156" s="3"/>
    </row>
    <row r="157" spans="2:15" ht="15" thickBot="1" x14ac:dyDescent="0.4">
      <c r="B157" s="16">
        <v>19</v>
      </c>
      <c r="C157" s="25" t="s">
        <v>19</v>
      </c>
      <c r="D157" s="23"/>
      <c r="E157" s="23"/>
      <c r="F157" s="32">
        <f>_xlfn.STDEV.S(F150:F155)</f>
        <v>53.714057750276133</v>
      </c>
      <c r="G157" s="33">
        <f t="shared" ref="G157:M157" si="37">_xlfn.STDEV.S(G150:G155)</f>
        <v>0.89442719099991586</v>
      </c>
      <c r="H157" s="32">
        <f t="shared" si="37"/>
        <v>32.942373927815218</v>
      </c>
      <c r="I157" s="34">
        <f t="shared" si="37"/>
        <v>0.55969336843191853</v>
      </c>
      <c r="J157" s="34">
        <f t="shared" si="37"/>
        <v>0.13525679280538927</v>
      </c>
      <c r="K157" s="33">
        <f t="shared" si="37"/>
        <v>29.485024447449025</v>
      </c>
      <c r="L157" s="35">
        <f t="shared" si="37"/>
        <v>1.8973665961010292E-3</v>
      </c>
      <c r="M157" s="36">
        <f t="shared" si="37"/>
        <v>0.50365331992022466</v>
      </c>
      <c r="O157" s="3"/>
    </row>
    <row r="158" spans="2:15" ht="15" thickTop="1" x14ac:dyDescent="0.35">
      <c r="B158" s="15">
        <v>20</v>
      </c>
      <c r="C158" s="1">
        <v>115</v>
      </c>
      <c r="D158" s="4" t="s">
        <v>9</v>
      </c>
      <c r="E158" s="1" t="s">
        <v>34</v>
      </c>
      <c r="F158" s="26">
        <v>1662</v>
      </c>
      <c r="G158">
        <v>94</v>
      </c>
      <c r="H158" s="26">
        <v>-1293</v>
      </c>
      <c r="I158" s="5">
        <v>35.479999999999997</v>
      </c>
      <c r="J158" s="5">
        <v>0.40799999999999997</v>
      </c>
      <c r="K158">
        <v>34</v>
      </c>
      <c r="L158" s="51">
        <v>0.123</v>
      </c>
      <c r="M158" s="22">
        <v>90.8</v>
      </c>
      <c r="O158" s="3"/>
    </row>
    <row r="159" spans="2:15" x14ac:dyDescent="0.35">
      <c r="B159" s="15">
        <v>20</v>
      </c>
      <c r="C159" s="1">
        <v>116</v>
      </c>
      <c r="D159" s="1" t="s">
        <v>9</v>
      </c>
      <c r="E159" s="1" t="s">
        <v>34</v>
      </c>
      <c r="F159" s="26">
        <v>1672</v>
      </c>
      <c r="G159">
        <v>94</v>
      </c>
      <c r="H159" s="26">
        <v>-1293</v>
      </c>
      <c r="I159" s="5">
        <v>34.96</v>
      </c>
      <c r="J159" s="5">
        <v>0.53200000000000003</v>
      </c>
      <c r="K159">
        <v>38</v>
      </c>
      <c r="L159" s="51">
        <v>0.121</v>
      </c>
      <c r="M159" s="22">
        <v>89.8</v>
      </c>
      <c r="O159" s="3"/>
    </row>
    <row r="160" spans="2:15" x14ac:dyDescent="0.35">
      <c r="B160" s="15">
        <v>20</v>
      </c>
      <c r="C160" s="1">
        <v>117</v>
      </c>
      <c r="D160" s="1" t="s">
        <v>9</v>
      </c>
      <c r="E160" s="1" t="s">
        <v>34</v>
      </c>
      <c r="F160" s="26">
        <v>1555</v>
      </c>
      <c r="G160">
        <v>95</v>
      </c>
      <c r="H160" s="26">
        <v>-1377</v>
      </c>
      <c r="I160" s="5">
        <v>36.270000000000003</v>
      </c>
      <c r="J160" s="5">
        <v>0.76300000000000001</v>
      </c>
      <c r="K160">
        <v>55</v>
      </c>
      <c r="L160" s="51">
        <v>0.127</v>
      </c>
      <c r="M160" s="22">
        <v>90.7</v>
      </c>
      <c r="O160" s="3"/>
    </row>
    <row r="161" spans="2:15" x14ac:dyDescent="0.35">
      <c r="B161" s="15">
        <v>20</v>
      </c>
      <c r="C161" s="1">
        <v>118</v>
      </c>
      <c r="D161" s="1" t="s">
        <v>9</v>
      </c>
      <c r="E161" s="1" t="s">
        <v>34</v>
      </c>
      <c r="F161" s="26">
        <v>1691</v>
      </c>
      <c r="G161">
        <v>94</v>
      </c>
      <c r="H161" s="26">
        <v>-1336</v>
      </c>
      <c r="I161" s="5">
        <v>34.92</v>
      </c>
      <c r="J161" s="5">
        <v>0.46899999999999997</v>
      </c>
      <c r="K161">
        <v>36</v>
      </c>
      <c r="L161" s="51">
        <v>0.122</v>
      </c>
      <c r="M161" s="22">
        <v>90.6</v>
      </c>
      <c r="O161" s="3"/>
    </row>
    <row r="162" spans="2:15" x14ac:dyDescent="0.35">
      <c r="B162" s="15">
        <v>20</v>
      </c>
      <c r="C162" s="1">
        <v>119</v>
      </c>
      <c r="D162" s="1" t="s">
        <v>9</v>
      </c>
      <c r="E162" s="1" t="s">
        <v>34</v>
      </c>
      <c r="F162" s="26">
        <v>1625</v>
      </c>
      <c r="G162">
        <v>94</v>
      </c>
      <c r="H162" s="26">
        <v>-1374</v>
      </c>
      <c r="I162" s="5">
        <v>35.950000000000003</v>
      </c>
      <c r="J162" s="5">
        <v>0.44400000000000001</v>
      </c>
      <c r="K162">
        <v>19</v>
      </c>
      <c r="L162" s="51">
        <v>0.127</v>
      </c>
      <c r="M162" s="22">
        <v>90.1</v>
      </c>
      <c r="O162" s="3"/>
    </row>
    <row r="163" spans="2:15" x14ac:dyDescent="0.35">
      <c r="B163" s="49">
        <v>20</v>
      </c>
      <c r="C163" s="40">
        <v>120</v>
      </c>
      <c r="D163" s="42" t="s">
        <v>9</v>
      </c>
      <c r="E163" s="42" t="s">
        <v>34</v>
      </c>
      <c r="F163" s="43">
        <v>1647</v>
      </c>
      <c r="G163" s="44">
        <v>94</v>
      </c>
      <c r="H163" s="43">
        <v>-1395</v>
      </c>
      <c r="I163" s="45">
        <v>35.25</v>
      </c>
      <c r="J163" s="45">
        <v>0.50600000000000001</v>
      </c>
      <c r="K163" s="44">
        <v>40</v>
      </c>
      <c r="L163" s="52">
        <v>0.126</v>
      </c>
      <c r="M163" s="48">
        <v>90</v>
      </c>
      <c r="O163" s="3"/>
    </row>
    <row r="164" spans="2:15" x14ac:dyDescent="0.35">
      <c r="B164" s="15">
        <v>20</v>
      </c>
      <c r="C164" s="24" t="s">
        <v>18</v>
      </c>
      <c r="D164" s="1"/>
      <c r="E164" s="1"/>
      <c r="F164" s="27">
        <f>AVERAGE(F158:F163)</f>
        <v>1642</v>
      </c>
      <c r="G164" s="28">
        <f t="shared" ref="G164:M164" si="38">AVERAGE(G158:G163)</f>
        <v>94.166666666666671</v>
      </c>
      <c r="H164" s="27">
        <f t="shared" si="38"/>
        <v>-1344.6666666666667</v>
      </c>
      <c r="I164" s="29">
        <f t="shared" si="38"/>
        <v>35.471666666666664</v>
      </c>
      <c r="J164" s="29">
        <f t="shared" si="38"/>
        <v>0.52033333333333331</v>
      </c>
      <c r="K164" s="28">
        <f t="shared" si="38"/>
        <v>37</v>
      </c>
      <c r="L164" s="30">
        <f t="shared" si="38"/>
        <v>0.12433333333333334</v>
      </c>
      <c r="M164" s="31">
        <f t="shared" si="38"/>
        <v>90.333333333333329</v>
      </c>
      <c r="O164" s="3"/>
    </row>
    <row r="165" spans="2:15" ht="15" thickBot="1" x14ac:dyDescent="0.4">
      <c r="B165" s="16">
        <v>20</v>
      </c>
      <c r="C165" s="25" t="s">
        <v>19</v>
      </c>
      <c r="D165" s="23"/>
      <c r="E165" s="23"/>
      <c r="F165" s="32">
        <f>_xlfn.STDEV.S(F158:F163)</f>
        <v>48.133148660772235</v>
      </c>
      <c r="G165" s="33">
        <v>1</v>
      </c>
      <c r="H165" s="32">
        <f t="shared" ref="H165:L165" si="39">_xlfn.STDEV.S(H158:H163)</f>
        <v>44.392191505563979</v>
      </c>
      <c r="I165" s="34">
        <f t="shared" si="39"/>
        <v>0.54433139415862064</v>
      </c>
      <c r="J165" s="34">
        <f t="shared" si="39"/>
        <v>0.1267354199372325</v>
      </c>
      <c r="K165" s="33">
        <f t="shared" si="39"/>
        <v>11.558546621439911</v>
      </c>
      <c r="L165" s="35">
        <f t="shared" si="39"/>
        <v>2.6583202716502535E-3</v>
      </c>
      <c r="M165" s="36">
        <v>1</v>
      </c>
      <c r="O165" s="3"/>
    </row>
    <row r="166" spans="2:15" ht="15" thickTop="1" x14ac:dyDescent="0.35">
      <c r="B166" s="15">
        <v>21</v>
      </c>
      <c r="C166" s="1">
        <v>121</v>
      </c>
      <c r="D166" s="1" t="s">
        <v>38</v>
      </c>
      <c r="E166" s="1" t="s">
        <v>37</v>
      </c>
      <c r="F166" s="26">
        <v>2843</v>
      </c>
      <c r="G166">
        <v>95</v>
      </c>
      <c r="H166" s="26">
        <v>-2273</v>
      </c>
      <c r="I166" s="5">
        <v>8.23</v>
      </c>
      <c r="J166" s="5">
        <v>0.82899999999999996</v>
      </c>
      <c r="K166">
        <v>45</v>
      </c>
      <c r="L166" s="51">
        <v>0.217</v>
      </c>
      <c r="M166" s="22">
        <v>90.4</v>
      </c>
      <c r="O166" s="3"/>
    </row>
    <row r="167" spans="2:15" x14ac:dyDescent="0.35">
      <c r="B167" s="15">
        <v>21</v>
      </c>
      <c r="C167" s="1">
        <v>122</v>
      </c>
      <c r="D167" s="1" t="s">
        <v>38</v>
      </c>
      <c r="E167" s="1" t="s">
        <v>37</v>
      </c>
      <c r="F167" s="26">
        <v>2887</v>
      </c>
      <c r="G167">
        <v>92</v>
      </c>
      <c r="H167" s="26">
        <v>-2233</v>
      </c>
      <c r="I167" s="5">
        <v>8.7100000000000009</v>
      </c>
      <c r="J167" s="5">
        <v>0.61699999999999999</v>
      </c>
      <c r="K167">
        <v>40</v>
      </c>
      <c r="L167" s="51">
        <v>0.215</v>
      </c>
      <c r="M167" s="22">
        <v>89.7</v>
      </c>
      <c r="O167" s="3"/>
    </row>
    <row r="168" spans="2:15" x14ac:dyDescent="0.35">
      <c r="B168" s="15">
        <v>21</v>
      </c>
      <c r="C168" s="1">
        <v>123</v>
      </c>
      <c r="D168" s="1" t="s">
        <v>38</v>
      </c>
      <c r="E168" s="1" t="s">
        <v>37</v>
      </c>
      <c r="F168" s="26">
        <v>2819</v>
      </c>
      <c r="G168">
        <v>93</v>
      </c>
      <c r="H168" s="26">
        <v>-2231</v>
      </c>
      <c r="I168" s="5">
        <v>7.21</v>
      </c>
      <c r="J168" s="5">
        <v>1.2649999999999999</v>
      </c>
      <c r="K168">
        <v>58</v>
      </c>
      <c r="L168" s="51">
        <v>0.217</v>
      </c>
      <c r="M168" s="22">
        <v>89.3</v>
      </c>
      <c r="O168" s="3"/>
    </row>
    <row r="169" spans="2:15" x14ac:dyDescent="0.35">
      <c r="B169" s="15">
        <v>21</v>
      </c>
      <c r="C169" s="1">
        <v>124</v>
      </c>
      <c r="D169" s="1" t="s">
        <v>38</v>
      </c>
      <c r="E169" s="1" t="s">
        <v>37</v>
      </c>
      <c r="F169" s="26">
        <v>2779</v>
      </c>
      <c r="G169">
        <v>92</v>
      </c>
      <c r="H169" s="26">
        <v>-2270</v>
      </c>
      <c r="I169" s="5">
        <v>7.77</v>
      </c>
      <c r="J169" s="5">
        <v>1.147</v>
      </c>
      <c r="K169">
        <v>66</v>
      </c>
      <c r="L169" s="51">
        <v>0.21</v>
      </c>
      <c r="M169" s="22">
        <v>89.4</v>
      </c>
      <c r="O169" s="3"/>
    </row>
    <row r="170" spans="2:15" x14ac:dyDescent="0.35">
      <c r="B170" s="15">
        <v>21</v>
      </c>
      <c r="C170" s="1">
        <v>125</v>
      </c>
      <c r="D170" s="1" t="s">
        <v>38</v>
      </c>
      <c r="E170" s="1" t="s">
        <v>37</v>
      </c>
      <c r="F170" s="26">
        <v>2800</v>
      </c>
      <c r="G170">
        <v>93</v>
      </c>
      <c r="H170" s="26">
        <v>-2254</v>
      </c>
      <c r="I170" s="5">
        <v>7.72</v>
      </c>
      <c r="J170" s="5">
        <v>1.1100000000000001</v>
      </c>
      <c r="K170">
        <v>64</v>
      </c>
      <c r="L170" s="51">
        <v>0.214</v>
      </c>
      <c r="M170" s="22">
        <v>89.4</v>
      </c>
      <c r="O170" s="3"/>
    </row>
    <row r="171" spans="2:15" x14ac:dyDescent="0.35">
      <c r="B171" s="49">
        <v>21</v>
      </c>
      <c r="C171" s="40">
        <v>126</v>
      </c>
      <c r="D171" s="42" t="s">
        <v>38</v>
      </c>
      <c r="E171" s="42" t="s">
        <v>37</v>
      </c>
      <c r="F171" s="43">
        <v>2882</v>
      </c>
      <c r="G171" s="44">
        <v>92</v>
      </c>
      <c r="H171" s="43">
        <v>-2266</v>
      </c>
      <c r="I171" s="45">
        <v>7.01</v>
      </c>
      <c r="J171" s="45">
        <v>0.92</v>
      </c>
      <c r="K171" s="44">
        <v>61</v>
      </c>
      <c r="L171" s="52">
        <v>0.215</v>
      </c>
      <c r="M171" s="48">
        <v>89.6</v>
      </c>
      <c r="O171" s="3"/>
    </row>
    <row r="172" spans="2:15" x14ac:dyDescent="0.35">
      <c r="B172" s="15">
        <v>21</v>
      </c>
      <c r="C172" s="24" t="s">
        <v>18</v>
      </c>
      <c r="D172" s="1"/>
      <c r="E172" s="1"/>
      <c r="F172" s="27">
        <f>AVERAGE(F166:F171)</f>
        <v>2835</v>
      </c>
      <c r="G172" s="28">
        <f t="shared" ref="G172:M172" si="40">AVERAGE(G166:G171)</f>
        <v>92.833333333333329</v>
      </c>
      <c r="H172" s="27">
        <f t="shared" si="40"/>
        <v>-2254.5</v>
      </c>
      <c r="I172" s="29">
        <f t="shared" si="40"/>
        <v>7.7749999999999995</v>
      </c>
      <c r="J172" s="29">
        <f t="shared" si="40"/>
        <v>0.98133333333333328</v>
      </c>
      <c r="K172" s="28">
        <f t="shared" si="40"/>
        <v>55.666666666666664</v>
      </c>
      <c r="L172" s="30">
        <f t="shared" si="40"/>
        <v>0.21466666666666667</v>
      </c>
      <c r="M172" s="31">
        <f t="shared" si="40"/>
        <v>89.63333333333334</v>
      </c>
      <c r="O172" s="3"/>
    </row>
    <row r="173" spans="2:15" ht="15" thickBot="1" x14ac:dyDescent="0.4">
      <c r="B173" s="16">
        <v>21</v>
      </c>
      <c r="C173" s="25" t="s">
        <v>19</v>
      </c>
      <c r="D173" s="23"/>
      <c r="E173" s="23"/>
      <c r="F173" s="32">
        <f>_xlfn.STDEV.S(F166:F171)</f>
        <v>43.804109396265552</v>
      </c>
      <c r="G173" s="33">
        <f t="shared" ref="G173:L173" si="41">_xlfn.STDEV.S(G166:G171)</f>
        <v>1.1690451944500122</v>
      </c>
      <c r="H173" s="32">
        <f t="shared" si="41"/>
        <v>18.598387026836495</v>
      </c>
      <c r="I173" s="34">
        <f t="shared" si="41"/>
        <v>0.63067424237874214</v>
      </c>
      <c r="J173" s="34">
        <f t="shared" si="41"/>
        <v>0.23840022371354158</v>
      </c>
      <c r="K173" s="33">
        <f t="shared" si="41"/>
        <v>10.670832519848975</v>
      </c>
      <c r="L173" s="35">
        <f t="shared" si="41"/>
        <v>2.5819888974716134E-3</v>
      </c>
      <c r="M173" s="36">
        <v>1</v>
      </c>
      <c r="O173" s="3"/>
    </row>
    <row r="174" spans="2:15" ht="15" thickTop="1" x14ac:dyDescent="0.35">
      <c r="B174" s="15">
        <v>22</v>
      </c>
      <c r="C174" s="1">
        <v>127</v>
      </c>
      <c r="D174" s="1" t="s">
        <v>38</v>
      </c>
      <c r="E174" s="1" t="s">
        <v>39</v>
      </c>
      <c r="F174" s="26">
        <v>3003</v>
      </c>
      <c r="G174">
        <v>93</v>
      </c>
      <c r="H174" s="26">
        <v>1472</v>
      </c>
      <c r="I174" s="5">
        <v>4.84</v>
      </c>
      <c r="J174" s="5">
        <v>0.57399999999999995</v>
      </c>
      <c r="K174">
        <v>60</v>
      </c>
      <c r="L174" s="51">
        <v>0.222</v>
      </c>
      <c r="M174" s="22">
        <v>90.1</v>
      </c>
      <c r="O174" s="3"/>
    </row>
    <row r="175" spans="2:15" x14ac:dyDescent="0.35">
      <c r="B175" s="15">
        <v>22</v>
      </c>
      <c r="C175" s="1">
        <v>128</v>
      </c>
      <c r="D175" s="1" t="s">
        <v>38</v>
      </c>
      <c r="E175" s="1" t="s">
        <v>39</v>
      </c>
      <c r="F175" s="26">
        <v>2720</v>
      </c>
      <c r="G175">
        <v>96</v>
      </c>
      <c r="H175" s="26">
        <v>2157</v>
      </c>
      <c r="I175" s="5">
        <v>4.21</v>
      </c>
      <c r="J175" s="5">
        <v>0.70099999999999996</v>
      </c>
      <c r="K175">
        <v>46</v>
      </c>
      <c r="L175" s="51">
        <v>0.20399999999999999</v>
      </c>
      <c r="M175" s="22">
        <v>89.5</v>
      </c>
      <c r="O175" s="3"/>
    </row>
    <row r="176" spans="2:15" x14ac:dyDescent="0.35">
      <c r="B176" s="15">
        <v>22</v>
      </c>
      <c r="C176" s="1">
        <v>129</v>
      </c>
      <c r="D176" s="1" t="s">
        <v>38</v>
      </c>
      <c r="E176" s="1" t="s">
        <v>39</v>
      </c>
      <c r="F176" s="26">
        <v>2592</v>
      </c>
      <c r="G176">
        <v>94</v>
      </c>
      <c r="H176" s="26">
        <v>2168</v>
      </c>
      <c r="I176" s="5">
        <v>5.0199999999999996</v>
      </c>
      <c r="J176" s="5">
        <v>1.018</v>
      </c>
      <c r="K176">
        <v>52</v>
      </c>
      <c r="L176" s="51">
        <v>0.193</v>
      </c>
      <c r="M176" s="22">
        <v>89.7</v>
      </c>
      <c r="O176" s="3"/>
    </row>
    <row r="177" spans="2:15" x14ac:dyDescent="0.35">
      <c r="B177" s="15">
        <v>22</v>
      </c>
      <c r="C177" s="1">
        <v>130</v>
      </c>
      <c r="D177" s="1" t="s">
        <v>38</v>
      </c>
      <c r="E177" s="1" t="s">
        <v>39</v>
      </c>
      <c r="F177" s="26">
        <v>2559</v>
      </c>
      <c r="G177">
        <v>94</v>
      </c>
      <c r="H177" s="26">
        <v>2196</v>
      </c>
      <c r="I177" s="5">
        <v>4.97</v>
      </c>
      <c r="J177" s="5">
        <v>1.1160000000000001</v>
      </c>
      <c r="K177">
        <v>59</v>
      </c>
      <c r="L177" s="51">
        <v>0.19600000000000001</v>
      </c>
      <c r="M177" s="22">
        <v>89.7</v>
      </c>
      <c r="O177" s="3"/>
    </row>
    <row r="178" spans="2:15" x14ac:dyDescent="0.35">
      <c r="B178" s="15">
        <v>22</v>
      </c>
      <c r="C178" s="1">
        <v>131</v>
      </c>
      <c r="D178" s="1" t="s">
        <v>38</v>
      </c>
      <c r="E178" s="1" t="s">
        <v>39</v>
      </c>
      <c r="F178" s="26">
        <v>2679</v>
      </c>
      <c r="G178">
        <v>93</v>
      </c>
      <c r="H178" s="26">
        <v>2173</v>
      </c>
      <c r="I178" s="5">
        <v>4.0199999999999996</v>
      </c>
      <c r="J178" s="5">
        <v>0.72899999999999998</v>
      </c>
      <c r="K178">
        <v>45</v>
      </c>
      <c r="L178" s="51">
        <v>0.19700000000000001</v>
      </c>
      <c r="M178" s="22">
        <v>89.1</v>
      </c>
      <c r="O178" s="3"/>
    </row>
    <row r="179" spans="2:15" x14ac:dyDescent="0.35">
      <c r="B179" s="49">
        <v>22</v>
      </c>
      <c r="C179" s="40">
        <v>132</v>
      </c>
      <c r="D179" s="42" t="s">
        <v>38</v>
      </c>
      <c r="E179" s="42" t="s">
        <v>39</v>
      </c>
      <c r="F179" s="43">
        <v>2556</v>
      </c>
      <c r="G179" s="44">
        <v>94</v>
      </c>
      <c r="H179" s="43">
        <v>2257</v>
      </c>
      <c r="I179" s="45">
        <v>4.49</v>
      </c>
      <c r="J179" s="45">
        <v>1.115</v>
      </c>
      <c r="K179" s="44">
        <v>57</v>
      </c>
      <c r="L179" s="52">
        <v>0.19800000000000001</v>
      </c>
      <c r="M179" s="48">
        <v>89.3</v>
      </c>
      <c r="O179" s="3"/>
    </row>
    <row r="180" spans="2:15" x14ac:dyDescent="0.35">
      <c r="B180" s="15">
        <v>22</v>
      </c>
      <c r="C180" s="24" t="s">
        <v>18</v>
      </c>
      <c r="D180" s="1"/>
      <c r="E180" s="1"/>
      <c r="F180" s="27">
        <f>AVERAGE(F174:F179)</f>
        <v>2684.8333333333335</v>
      </c>
      <c r="G180" s="28">
        <f t="shared" ref="G180:M180" si="42">AVERAGE(G174:G179)</f>
        <v>94</v>
      </c>
      <c r="H180" s="27">
        <f t="shared" si="42"/>
        <v>2070.5</v>
      </c>
      <c r="I180" s="29">
        <f t="shared" si="42"/>
        <v>4.5916666666666659</v>
      </c>
      <c r="J180" s="29">
        <f t="shared" si="42"/>
        <v>0.87550000000000006</v>
      </c>
      <c r="K180" s="28">
        <f t="shared" si="42"/>
        <v>53.166666666666664</v>
      </c>
      <c r="L180" s="30">
        <f t="shared" si="42"/>
        <v>0.20166666666666666</v>
      </c>
      <c r="M180" s="31">
        <f t="shared" si="42"/>
        <v>89.566666666666663</v>
      </c>
      <c r="O180" s="3"/>
    </row>
    <row r="181" spans="2:15" ht="15" thickBot="1" x14ac:dyDescent="0.4">
      <c r="B181" s="16">
        <v>22</v>
      </c>
      <c r="C181" s="25" t="s">
        <v>19</v>
      </c>
      <c r="D181" s="23"/>
      <c r="E181" s="23"/>
      <c r="F181" s="32">
        <f>_xlfn.STDEV.S(F174:F179)</f>
        <v>169.44074677204026</v>
      </c>
      <c r="G181" s="33">
        <f t="shared" ref="G181:L181" si="43">_xlfn.STDEV.S(G174:G179)</f>
        <v>1.0954451150103321</v>
      </c>
      <c r="H181" s="32">
        <f t="shared" si="43"/>
        <v>295.37416948677145</v>
      </c>
      <c r="I181" s="34">
        <f t="shared" si="43"/>
        <v>0.41739270078268814</v>
      </c>
      <c r="J181" s="34">
        <f t="shared" si="43"/>
        <v>0.23593282942396998</v>
      </c>
      <c r="K181" s="33">
        <f t="shared" si="43"/>
        <v>6.5548963887056546</v>
      </c>
      <c r="L181" s="35">
        <f t="shared" si="43"/>
        <v>1.0595596569644703E-2</v>
      </c>
      <c r="M181" s="36">
        <v>1</v>
      </c>
      <c r="O181" s="3"/>
    </row>
    <row r="182" spans="2:15" ht="15" thickTop="1" x14ac:dyDescent="0.35">
      <c r="B182" s="15">
        <v>23</v>
      </c>
      <c r="C182" s="1">
        <v>133</v>
      </c>
      <c r="D182" s="1" t="s">
        <v>40</v>
      </c>
      <c r="E182" s="1" t="s">
        <v>37</v>
      </c>
      <c r="F182" s="26">
        <v>3357</v>
      </c>
      <c r="G182">
        <v>93</v>
      </c>
      <c r="H182" s="26">
        <v>-1136</v>
      </c>
      <c r="I182" s="5">
        <v>7.35</v>
      </c>
      <c r="J182" s="5">
        <v>0.80900000000000005</v>
      </c>
      <c r="K182">
        <v>29</v>
      </c>
      <c r="L182" s="51">
        <v>0.25</v>
      </c>
      <c r="M182" s="22">
        <v>90.5</v>
      </c>
      <c r="O182" s="3"/>
    </row>
    <row r="183" spans="2:15" x14ac:dyDescent="0.35">
      <c r="B183" s="15">
        <v>23</v>
      </c>
      <c r="C183" s="1">
        <v>134</v>
      </c>
      <c r="D183" s="1" t="s">
        <v>40</v>
      </c>
      <c r="E183" s="1" t="s">
        <v>37</v>
      </c>
      <c r="F183" s="26">
        <v>3184</v>
      </c>
      <c r="G183">
        <v>93</v>
      </c>
      <c r="H183" s="26">
        <v>-1674</v>
      </c>
      <c r="I183" s="5">
        <v>7.99</v>
      </c>
      <c r="J183" s="5">
        <v>1.0149999999999999</v>
      </c>
      <c r="K183">
        <v>51</v>
      </c>
      <c r="L183" s="51">
        <v>0.24</v>
      </c>
      <c r="M183" s="22">
        <v>89.1</v>
      </c>
      <c r="O183" s="3"/>
    </row>
    <row r="184" spans="2:15" x14ac:dyDescent="0.35">
      <c r="B184" s="15">
        <v>23</v>
      </c>
      <c r="C184" s="1">
        <v>135</v>
      </c>
      <c r="D184" s="1" t="s">
        <v>40</v>
      </c>
      <c r="E184" s="1" t="s">
        <v>37</v>
      </c>
      <c r="F184" s="26">
        <v>3207</v>
      </c>
      <c r="G184">
        <v>93</v>
      </c>
      <c r="H184" s="26">
        <v>-1699</v>
      </c>
      <c r="I184" s="5">
        <v>7.14</v>
      </c>
      <c r="J184" s="5">
        <v>0.91</v>
      </c>
      <c r="K184">
        <v>40</v>
      </c>
      <c r="L184" s="51">
        <v>0.24299999999999999</v>
      </c>
      <c r="M184" s="22">
        <v>89.5</v>
      </c>
      <c r="O184" s="3"/>
    </row>
    <row r="185" spans="2:15" x14ac:dyDescent="0.35">
      <c r="B185" s="15">
        <v>23</v>
      </c>
      <c r="C185" s="1">
        <v>136</v>
      </c>
      <c r="D185" s="1" t="s">
        <v>40</v>
      </c>
      <c r="E185" s="1" t="s">
        <v>37</v>
      </c>
      <c r="F185" s="26">
        <v>3141</v>
      </c>
      <c r="G185">
        <v>93</v>
      </c>
      <c r="H185" s="26">
        <v>-1607</v>
      </c>
      <c r="I185" s="5">
        <v>7.91</v>
      </c>
      <c r="J185" s="5">
        <v>1.1200000000000001</v>
      </c>
      <c r="K185">
        <v>56</v>
      </c>
      <c r="L185" s="51">
        <v>0.24099999999999999</v>
      </c>
      <c r="M185" s="22">
        <v>89.2</v>
      </c>
      <c r="O185" s="3"/>
    </row>
    <row r="186" spans="2:15" x14ac:dyDescent="0.35">
      <c r="B186" s="15">
        <v>23</v>
      </c>
      <c r="C186" s="1">
        <v>137</v>
      </c>
      <c r="D186" s="1" t="s">
        <v>40</v>
      </c>
      <c r="E186" s="1" t="s">
        <v>37</v>
      </c>
      <c r="F186" s="26">
        <v>3155</v>
      </c>
      <c r="G186">
        <v>93</v>
      </c>
      <c r="H186" s="26">
        <v>-1778</v>
      </c>
      <c r="I186" s="5">
        <v>7.38</v>
      </c>
      <c r="J186" s="5">
        <v>0.86</v>
      </c>
      <c r="K186">
        <v>46</v>
      </c>
      <c r="L186" s="51">
        <v>0.23599999999999999</v>
      </c>
      <c r="M186" s="22">
        <v>90</v>
      </c>
      <c r="O186" s="3"/>
    </row>
    <row r="187" spans="2:15" x14ac:dyDescent="0.35">
      <c r="B187" s="49">
        <v>23</v>
      </c>
      <c r="C187" s="40">
        <v>138</v>
      </c>
      <c r="D187" s="42" t="s">
        <v>40</v>
      </c>
      <c r="E187" s="42" t="s">
        <v>37</v>
      </c>
      <c r="F187" s="43">
        <v>3028</v>
      </c>
      <c r="G187" s="44">
        <v>93</v>
      </c>
      <c r="H187" s="43">
        <v>-1681</v>
      </c>
      <c r="I187" s="45">
        <v>7.9</v>
      </c>
      <c r="J187" s="45">
        <v>1.458</v>
      </c>
      <c r="K187" s="44">
        <v>64</v>
      </c>
      <c r="L187" s="52">
        <v>0.23300000000000001</v>
      </c>
      <c r="M187" s="48">
        <v>89.5</v>
      </c>
      <c r="O187" s="3"/>
    </row>
    <row r="188" spans="2:15" x14ac:dyDescent="0.35">
      <c r="B188" s="15">
        <v>23</v>
      </c>
      <c r="C188" s="24" t="s">
        <v>18</v>
      </c>
      <c r="D188" s="1"/>
      <c r="E188" s="1"/>
      <c r="F188" s="27">
        <f>AVERAGE(F182:F187)</f>
        <v>3178.6666666666665</v>
      </c>
      <c r="G188" s="28">
        <f t="shared" ref="G188:M188" si="44">AVERAGE(G182:G187)</f>
        <v>93</v>
      </c>
      <c r="H188" s="27">
        <f t="shared" si="44"/>
        <v>-1595.8333333333333</v>
      </c>
      <c r="I188" s="29">
        <f t="shared" si="44"/>
        <v>7.6116666666666672</v>
      </c>
      <c r="J188" s="29">
        <f t="shared" si="44"/>
        <v>1.0286666666666668</v>
      </c>
      <c r="K188" s="28">
        <f t="shared" si="44"/>
        <v>47.666666666666664</v>
      </c>
      <c r="L188" s="30">
        <f t="shared" si="44"/>
        <v>0.24050000000000002</v>
      </c>
      <c r="M188" s="31">
        <f t="shared" si="44"/>
        <v>89.633333333333326</v>
      </c>
      <c r="O188" s="3"/>
    </row>
    <row r="189" spans="2:15" ht="15" thickBot="1" x14ac:dyDescent="0.4">
      <c r="B189" s="16">
        <v>23</v>
      </c>
      <c r="C189" s="25" t="s">
        <v>19</v>
      </c>
      <c r="D189" s="23"/>
      <c r="E189" s="23"/>
      <c r="F189" s="32">
        <f>_xlfn.STDEV.S(F182:F187)</f>
        <v>107.06384388142743</v>
      </c>
      <c r="G189" s="33">
        <v>1</v>
      </c>
      <c r="H189" s="32">
        <f t="shared" ref="H189:M189" si="45">_xlfn.STDEV.S(H182:H187)</f>
        <v>231.84599773700384</v>
      </c>
      <c r="I189" s="34">
        <f t="shared" si="45"/>
        <v>0.36328592962935802</v>
      </c>
      <c r="J189" s="34">
        <f t="shared" si="45"/>
        <v>0.23817612530786186</v>
      </c>
      <c r="K189" s="33">
        <f t="shared" si="45"/>
        <v>12.307179476495286</v>
      </c>
      <c r="L189" s="35">
        <f t="shared" si="45"/>
        <v>5.8906705900092548E-3</v>
      </c>
      <c r="M189" s="36">
        <f t="shared" si="45"/>
        <v>0.52788887719544475</v>
      </c>
      <c r="O189" s="3"/>
    </row>
    <row r="190" spans="2:15" ht="15" thickTop="1" x14ac:dyDescent="0.35">
      <c r="B190" s="15">
        <v>24</v>
      </c>
      <c r="C190" s="1">
        <v>139</v>
      </c>
      <c r="D190" s="1" t="s">
        <v>40</v>
      </c>
      <c r="E190" s="1" t="s">
        <v>39</v>
      </c>
      <c r="F190" s="26">
        <v>2269</v>
      </c>
      <c r="G190">
        <v>97</v>
      </c>
      <c r="H190" s="26">
        <v>1469</v>
      </c>
      <c r="I190" s="5">
        <v>0.78</v>
      </c>
      <c r="J190" s="5">
        <v>1.93</v>
      </c>
      <c r="K190">
        <v>37</v>
      </c>
      <c r="L190" s="51">
        <v>0.22500000000000001</v>
      </c>
      <c r="M190" s="22">
        <v>89.7</v>
      </c>
      <c r="O190" s="3"/>
    </row>
    <row r="191" spans="2:15" x14ac:dyDescent="0.35">
      <c r="B191" s="15">
        <v>24</v>
      </c>
      <c r="C191" s="1">
        <v>140</v>
      </c>
      <c r="D191" s="1" t="s">
        <v>40</v>
      </c>
      <c r="E191" s="1" t="s">
        <v>39</v>
      </c>
      <c r="F191" s="26">
        <v>2893</v>
      </c>
      <c r="G191">
        <v>94</v>
      </c>
      <c r="H191" s="26">
        <v>1599</v>
      </c>
      <c r="I191" s="5">
        <v>5.8</v>
      </c>
      <c r="J191" s="5">
        <v>0.83199999999999996</v>
      </c>
      <c r="K191">
        <v>30</v>
      </c>
      <c r="L191" s="51">
        <v>0.215</v>
      </c>
      <c r="M191" s="22">
        <v>90.1</v>
      </c>
      <c r="O191" s="3"/>
    </row>
    <row r="192" spans="2:15" x14ac:dyDescent="0.35">
      <c r="B192" s="15">
        <v>24</v>
      </c>
      <c r="C192" s="1">
        <v>141</v>
      </c>
      <c r="D192" s="1" t="s">
        <v>40</v>
      </c>
      <c r="E192" s="1" t="s">
        <v>39</v>
      </c>
      <c r="F192" s="26">
        <v>2839</v>
      </c>
      <c r="G192">
        <v>94</v>
      </c>
      <c r="H192" s="26">
        <v>1608</v>
      </c>
      <c r="I192" s="5">
        <v>5.71</v>
      </c>
      <c r="J192" s="5">
        <v>1.147</v>
      </c>
      <c r="K192">
        <v>44</v>
      </c>
      <c r="L192" s="51">
        <v>0.216</v>
      </c>
      <c r="M192" s="22">
        <v>92</v>
      </c>
      <c r="O192" s="3"/>
    </row>
    <row r="193" spans="2:15" x14ac:dyDescent="0.35">
      <c r="B193" s="15">
        <v>24</v>
      </c>
      <c r="C193" s="1">
        <v>142</v>
      </c>
      <c r="D193" s="1" t="s">
        <v>40</v>
      </c>
      <c r="E193" s="1" t="s">
        <v>39</v>
      </c>
      <c r="F193" s="26">
        <v>2830</v>
      </c>
      <c r="G193">
        <v>94</v>
      </c>
      <c r="H193" s="26">
        <v>1575</v>
      </c>
      <c r="I193" s="5">
        <v>5.65</v>
      </c>
      <c r="J193" s="5">
        <v>1.391</v>
      </c>
      <c r="K193">
        <v>55</v>
      </c>
      <c r="L193" s="51">
        <v>0.22</v>
      </c>
      <c r="M193" s="22">
        <v>92</v>
      </c>
      <c r="O193" s="3"/>
    </row>
    <row r="194" spans="2:15" x14ac:dyDescent="0.35">
      <c r="B194" s="15">
        <v>24</v>
      </c>
      <c r="C194" s="1">
        <v>143</v>
      </c>
      <c r="D194" s="1" t="s">
        <v>40</v>
      </c>
      <c r="E194" s="1" t="s">
        <v>39</v>
      </c>
      <c r="F194" s="26">
        <v>2842</v>
      </c>
      <c r="G194">
        <v>95</v>
      </c>
      <c r="H194" s="26">
        <v>1642</v>
      </c>
      <c r="I194" s="5">
        <v>5.47</v>
      </c>
      <c r="J194" s="5">
        <v>1.2949999999999999</v>
      </c>
      <c r="K194">
        <v>45</v>
      </c>
      <c r="L194" s="51">
        <v>0.219</v>
      </c>
      <c r="M194" s="22">
        <v>92.6</v>
      </c>
      <c r="O194" s="3"/>
    </row>
    <row r="195" spans="2:15" x14ac:dyDescent="0.35">
      <c r="B195" s="49">
        <v>24</v>
      </c>
      <c r="C195" s="40">
        <v>144</v>
      </c>
      <c r="D195" s="42" t="s">
        <v>40</v>
      </c>
      <c r="E195" s="42" t="s">
        <v>39</v>
      </c>
      <c r="F195" s="43">
        <v>2829</v>
      </c>
      <c r="G195" s="44">
        <v>94</v>
      </c>
      <c r="H195" s="43">
        <v>1667</v>
      </c>
      <c r="I195" s="45">
        <v>5.33</v>
      </c>
      <c r="J195" s="45">
        <v>0.99399999999999999</v>
      </c>
      <c r="K195" s="44">
        <v>50</v>
      </c>
      <c r="L195" s="52">
        <v>0.21299999999999999</v>
      </c>
      <c r="M195" s="48">
        <v>89.9</v>
      </c>
      <c r="O195" s="3"/>
    </row>
    <row r="196" spans="2:15" x14ac:dyDescent="0.35">
      <c r="B196" s="15">
        <v>24</v>
      </c>
      <c r="C196" s="24" t="s">
        <v>18</v>
      </c>
      <c r="D196" s="1"/>
      <c r="E196" s="1"/>
      <c r="F196" s="27">
        <f>AVERAGE(F190:F195)</f>
        <v>2750.3333333333335</v>
      </c>
      <c r="G196" s="28">
        <f t="shared" ref="G196:M196" si="46">AVERAGE(G190:G195)</f>
        <v>94.666666666666671</v>
      </c>
      <c r="H196" s="27">
        <f t="shared" si="46"/>
        <v>1593.3333333333333</v>
      </c>
      <c r="I196" s="29">
        <f t="shared" si="46"/>
        <v>4.7899999999999991</v>
      </c>
      <c r="J196" s="29">
        <f t="shared" si="46"/>
        <v>1.2648333333333333</v>
      </c>
      <c r="K196" s="28">
        <f t="shared" si="46"/>
        <v>43.5</v>
      </c>
      <c r="L196" s="30">
        <f t="shared" si="46"/>
        <v>0.218</v>
      </c>
      <c r="M196" s="31">
        <f t="shared" si="46"/>
        <v>91.05</v>
      </c>
      <c r="O196" s="3"/>
    </row>
    <row r="197" spans="2:15" ht="15" thickBot="1" x14ac:dyDescent="0.4">
      <c r="B197" s="16">
        <v>24</v>
      </c>
      <c r="C197" s="25" t="s">
        <v>19</v>
      </c>
      <c r="D197" s="23"/>
      <c r="E197" s="23"/>
      <c r="F197" s="32">
        <f>_xlfn.STDEV.S(F190:F195)</f>
        <v>236.99592120259513</v>
      </c>
      <c r="G197" s="33">
        <f t="shared" ref="G197:M197" si="47">_xlfn.STDEV.S(G190:G195)</f>
        <v>1.2110601416389968</v>
      </c>
      <c r="H197" s="32">
        <f t="shared" si="47"/>
        <v>69.046844002218279</v>
      </c>
      <c r="I197" s="34">
        <f t="shared" si="47"/>
        <v>1.971811350002836</v>
      </c>
      <c r="J197" s="34">
        <f t="shared" si="47"/>
        <v>0.38310699114825192</v>
      </c>
      <c r="K197" s="33">
        <f t="shared" si="47"/>
        <v>8.9610267268879404</v>
      </c>
      <c r="L197" s="35">
        <f t="shared" si="47"/>
        <v>4.2895221179054472E-3</v>
      </c>
      <c r="M197" s="36">
        <f t="shared" si="47"/>
        <v>1.2849124483792638</v>
      </c>
      <c r="O197" s="3"/>
    </row>
    <row r="198" spans="2:15" ht="15" thickTop="1" x14ac:dyDescent="0.35">
      <c r="B198" s="15">
        <v>27</v>
      </c>
      <c r="C198" s="1">
        <v>145</v>
      </c>
      <c r="D198" s="4" t="s">
        <v>9</v>
      </c>
      <c r="E198" s="1" t="s">
        <v>10</v>
      </c>
      <c r="F198" s="26">
        <v>219</v>
      </c>
      <c r="G198">
        <v>17</v>
      </c>
      <c r="H198" s="26">
        <v>86</v>
      </c>
      <c r="I198" s="5">
        <v>60.35</v>
      </c>
      <c r="J198" s="5">
        <v>0.371</v>
      </c>
      <c r="K198">
        <v>-108</v>
      </c>
      <c r="L198" s="51">
        <v>3.0000000000000001E-3</v>
      </c>
      <c r="M198" s="22">
        <v>49.7</v>
      </c>
      <c r="O198" s="3"/>
    </row>
    <row r="199" spans="2:15" x14ac:dyDescent="0.35">
      <c r="B199" s="15">
        <v>27</v>
      </c>
      <c r="C199" s="1">
        <v>146</v>
      </c>
      <c r="D199" s="1" t="s">
        <v>9</v>
      </c>
      <c r="E199" s="1" t="s">
        <v>10</v>
      </c>
      <c r="F199" s="26">
        <v>218</v>
      </c>
      <c r="G199">
        <v>18</v>
      </c>
      <c r="H199" s="26">
        <v>119</v>
      </c>
      <c r="I199" s="5">
        <v>60.01</v>
      </c>
      <c r="J199" s="5">
        <v>0.40500000000000003</v>
      </c>
      <c r="K199">
        <v>-105</v>
      </c>
      <c r="L199" s="51">
        <v>2E-3</v>
      </c>
      <c r="M199" s="22">
        <v>44.3</v>
      </c>
      <c r="O199" s="3"/>
    </row>
    <row r="200" spans="2:15" x14ac:dyDescent="0.35">
      <c r="B200" s="15">
        <v>27</v>
      </c>
      <c r="C200" s="1">
        <v>147</v>
      </c>
      <c r="D200" s="1" t="s">
        <v>9</v>
      </c>
      <c r="E200" s="1" t="s">
        <v>10</v>
      </c>
      <c r="F200" s="26">
        <v>195</v>
      </c>
      <c r="G200">
        <v>-13</v>
      </c>
      <c r="H200" s="26">
        <v>32</v>
      </c>
      <c r="I200" s="5">
        <v>62.28</v>
      </c>
      <c r="J200" s="5">
        <v>0.54400000000000004</v>
      </c>
      <c r="K200">
        <v>-90</v>
      </c>
      <c r="L200" s="51">
        <v>8.0000000000000002E-3</v>
      </c>
      <c r="M200" s="22">
        <v>175.3</v>
      </c>
      <c r="O200" s="3"/>
    </row>
    <row r="201" spans="2:15" x14ac:dyDescent="0.35">
      <c r="B201" s="15">
        <v>27</v>
      </c>
      <c r="C201" s="1">
        <v>148</v>
      </c>
      <c r="D201" s="1" t="s">
        <v>9</v>
      </c>
      <c r="E201" s="1" t="s">
        <v>10</v>
      </c>
      <c r="F201" s="26">
        <v>225</v>
      </c>
      <c r="G201">
        <v>-24</v>
      </c>
      <c r="H201" s="26">
        <v>58</v>
      </c>
      <c r="I201" s="5">
        <v>62.25</v>
      </c>
      <c r="J201" s="5">
        <v>0.27600000000000002</v>
      </c>
      <c r="K201">
        <v>-103</v>
      </c>
      <c r="L201" s="51">
        <v>6.0000000000000001E-3</v>
      </c>
      <c r="M201" s="22">
        <v>171.2</v>
      </c>
      <c r="O201" s="3"/>
    </row>
    <row r="202" spans="2:15" x14ac:dyDescent="0.35">
      <c r="B202" s="15">
        <v>27</v>
      </c>
      <c r="C202" s="1">
        <v>149</v>
      </c>
      <c r="D202" s="1" t="s">
        <v>9</v>
      </c>
      <c r="E202" s="1" t="s">
        <v>10</v>
      </c>
      <c r="F202" s="26">
        <v>220</v>
      </c>
      <c r="G202">
        <v>-18</v>
      </c>
      <c r="H202" s="26">
        <v>65</v>
      </c>
      <c r="I202" s="5">
        <v>62.17</v>
      </c>
      <c r="J202" s="5">
        <v>0.45700000000000002</v>
      </c>
      <c r="K202">
        <v>-100</v>
      </c>
      <c r="L202" s="51">
        <v>7.0000000000000001E-3</v>
      </c>
      <c r="M202" s="22">
        <v>181.6</v>
      </c>
      <c r="O202" s="3"/>
    </row>
    <row r="203" spans="2:15" x14ac:dyDescent="0.35">
      <c r="B203" s="49">
        <v>27</v>
      </c>
      <c r="C203" s="40">
        <v>150</v>
      </c>
      <c r="D203" s="42" t="s">
        <v>9</v>
      </c>
      <c r="E203" s="42" t="s">
        <v>10</v>
      </c>
      <c r="F203" s="43">
        <v>240</v>
      </c>
      <c r="G203" s="44">
        <v>-27</v>
      </c>
      <c r="H203" s="43">
        <v>71</v>
      </c>
      <c r="I203" s="45">
        <v>62.13</v>
      </c>
      <c r="J203" s="45">
        <v>0.20799999999999999</v>
      </c>
      <c r="K203" s="44">
        <v>-119</v>
      </c>
      <c r="L203" s="52">
        <v>5.0000000000000001E-3</v>
      </c>
      <c r="M203" s="48">
        <v>179.6</v>
      </c>
      <c r="O203" s="3"/>
    </row>
    <row r="204" spans="2:15" x14ac:dyDescent="0.35">
      <c r="B204" s="15">
        <v>27</v>
      </c>
      <c r="C204" s="24" t="s">
        <v>18</v>
      </c>
      <c r="D204" s="1"/>
      <c r="E204" s="1"/>
      <c r="F204" s="27">
        <f>AVERAGE(F198:F203)</f>
        <v>219.5</v>
      </c>
      <c r="G204" s="28">
        <f t="shared" ref="G204:M204" si="48">AVERAGE(G198:G203)</f>
        <v>-7.833333333333333</v>
      </c>
      <c r="H204" s="27">
        <f t="shared" si="48"/>
        <v>71.833333333333329</v>
      </c>
      <c r="I204" s="29">
        <f t="shared" si="48"/>
        <v>61.531666666666666</v>
      </c>
      <c r="J204" s="29">
        <f t="shared" si="48"/>
        <v>0.37683333333333335</v>
      </c>
      <c r="K204" s="28">
        <f t="shared" si="48"/>
        <v>-104.16666666666667</v>
      </c>
      <c r="L204" s="30">
        <f t="shared" si="48"/>
        <v>5.1666666666666675E-3</v>
      </c>
      <c r="M204" s="31">
        <f t="shared" si="48"/>
        <v>133.61666666666667</v>
      </c>
      <c r="O204" s="3"/>
    </row>
    <row r="205" spans="2:15" ht="15" thickBot="1" x14ac:dyDescent="0.4">
      <c r="B205" s="16">
        <v>27</v>
      </c>
      <c r="C205" s="25" t="s">
        <v>19</v>
      </c>
      <c r="D205" s="23"/>
      <c r="E205" s="23"/>
      <c r="F205" s="32">
        <f>_xlfn.STDEV.S(F198:F203)</f>
        <v>14.515508947329405</v>
      </c>
      <c r="G205" s="33">
        <f t="shared" ref="G205:M205" si="49">_xlfn.STDEV.S(G198:G203)</f>
        <v>20.213032099778268</v>
      </c>
      <c r="H205" s="32">
        <f t="shared" si="49"/>
        <v>29.157617643879384</v>
      </c>
      <c r="I205" s="34">
        <f t="shared" si="49"/>
        <v>1.0538769694165768</v>
      </c>
      <c r="J205" s="34">
        <f t="shared" si="49"/>
        <v>0.12154902988780562</v>
      </c>
      <c r="K205" s="33">
        <f t="shared" si="49"/>
        <v>9.5376447127509767</v>
      </c>
      <c r="L205" s="35">
        <f t="shared" si="49"/>
        <v>2.3166067138525401E-3</v>
      </c>
      <c r="M205" s="36">
        <f t="shared" si="49"/>
        <v>67.210636559004996</v>
      </c>
      <c r="O205" s="3"/>
    </row>
    <row r="206" spans="2:15" ht="15" thickTop="1" x14ac:dyDescent="0.35">
      <c r="B206" s="15">
        <v>28</v>
      </c>
      <c r="C206" s="1">
        <v>151</v>
      </c>
      <c r="D206" s="1" t="s">
        <v>25</v>
      </c>
      <c r="E206" s="1" t="s">
        <v>10</v>
      </c>
      <c r="F206" s="26">
        <v>275</v>
      </c>
      <c r="G206">
        <v>12</v>
      </c>
      <c r="H206" s="26">
        <v>3580</v>
      </c>
      <c r="I206" s="5">
        <v>20.61</v>
      </c>
      <c r="J206" s="5">
        <v>0.65800000000000003</v>
      </c>
      <c r="K206">
        <v>198</v>
      </c>
      <c r="L206" s="51">
        <v>7.0000000000000001E-3</v>
      </c>
      <c r="M206" s="22">
        <v>163.5</v>
      </c>
      <c r="O206" s="3"/>
    </row>
    <row r="207" spans="2:15" x14ac:dyDescent="0.35">
      <c r="B207" s="15">
        <v>28</v>
      </c>
      <c r="C207" s="1">
        <v>152</v>
      </c>
      <c r="D207" s="1" t="s">
        <v>25</v>
      </c>
      <c r="E207" s="1" t="s">
        <v>10</v>
      </c>
      <c r="F207" s="26">
        <v>186</v>
      </c>
      <c r="G207">
        <v>-1</v>
      </c>
      <c r="H207" s="26">
        <v>3692</v>
      </c>
      <c r="I207" s="5">
        <v>18.77</v>
      </c>
      <c r="J207" s="5">
        <v>0.21199999999999999</v>
      </c>
      <c r="K207">
        <v>148</v>
      </c>
      <c r="L207" s="51">
        <v>3.0000000000000001E-3</v>
      </c>
      <c r="M207" s="22">
        <v>110</v>
      </c>
      <c r="O207" s="3"/>
    </row>
    <row r="208" spans="2:15" x14ac:dyDescent="0.35">
      <c r="B208" s="15">
        <v>28</v>
      </c>
      <c r="C208" s="1">
        <v>153</v>
      </c>
      <c r="D208" s="1" t="s">
        <v>25</v>
      </c>
      <c r="E208" s="1" t="s">
        <v>10</v>
      </c>
      <c r="F208" s="26">
        <v>85</v>
      </c>
      <c r="G208">
        <v>-20</v>
      </c>
      <c r="H208" s="26">
        <v>3760</v>
      </c>
      <c r="I208" s="5">
        <v>15.52</v>
      </c>
      <c r="J208" s="5">
        <v>0.36499999999999999</v>
      </c>
      <c r="K208">
        <v>124</v>
      </c>
      <c r="L208" s="51">
        <v>3.0000000000000001E-3</v>
      </c>
      <c r="M208" s="22">
        <v>53.7</v>
      </c>
      <c r="O208" s="3"/>
    </row>
    <row r="209" spans="2:15" x14ac:dyDescent="0.35">
      <c r="B209" s="15">
        <v>28</v>
      </c>
      <c r="C209" s="1">
        <v>154</v>
      </c>
      <c r="D209" s="1" t="s">
        <v>25</v>
      </c>
      <c r="E209" s="1" t="s">
        <v>10</v>
      </c>
      <c r="F209" s="26">
        <v>139</v>
      </c>
      <c r="G209">
        <v>-21</v>
      </c>
      <c r="H209" s="26">
        <v>3709</v>
      </c>
      <c r="I209" s="5">
        <v>18.05</v>
      </c>
      <c r="J209" s="5">
        <v>0.29399999999999998</v>
      </c>
      <c r="K209">
        <v>109</v>
      </c>
      <c r="L209" s="51">
        <v>1E-3</v>
      </c>
      <c r="M209" s="22">
        <v>116.5</v>
      </c>
      <c r="O209" s="3"/>
    </row>
    <row r="210" spans="2:15" x14ac:dyDescent="0.35">
      <c r="B210" s="15">
        <v>28</v>
      </c>
      <c r="C210" s="1">
        <v>155</v>
      </c>
      <c r="D210" s="1" t="s">
        <v>25</v>
      </c>
      <c r="E210" s="1" t="s">
        <v>10</v>
      </c>
      <c r="F210" s="26">
        <v>139</v>
      </c>
      <c r="G210">
        <v>-20</v>
      </c>
      <c r="H210" s="26">
        <v>3713</v>
      </c>
      <c r="I210" s="5">
        <v>17.91</v>
      </c>
      <c r="J210" s="5">
        <v>0.29599999999999999</v>
      </c>
      <c r="K210">
        <v>103</v>
      </c>
      <c r="L210" s="51">
        <v>2E-3</v>
      </c>
      <c r="M210" s="22">
        <v>115.1</v>
      </c>
      <c r="O210" s="3"/>
    </row>
    <row r="211" spans="2:15" x14ac:dyDescent="0.35">
      <c r="B211" s="49">
        <v>28</v>
      </c>
      <c r="C211" s="40">
        <v>156</v>
      </c>
      <c r="D211" s="42" t="s">
        <v>25</v>
      </c>
      <c r="E211" s="42" t="s">
        <v>10</v>
      </c>
      <c r="F211" s="43">
        <v>114</v>
      </c>
      <c r="G211" s="44">
        <v>-21</v>
      </c>
      <c r="H211" s="43">
        <v>3716</v>
      </c>
      <c r="I211" s="45">
        <v>17.97</v>
      </c>
      <c r="J211" s="45">
        <v>0.25</v>
      </c>
      <c r="K211" s="44">
        <v>109</v>
      </c>
      <c r="L211" s="52">
        <v>1E-3</v>
      </c>
      <c r="M211" s="48">
        <v>227.9</v>
      </c>
      <c r="O211" s="3"/>
    </row>
    <row r="212" spans="2:15" x14ac:dyDescent="0.35">
      <c r="B212" s="15">
        <v>28</v>
      </c>
      <c r="C212" s="24" t="s">
        <v>18</v>
      </c>
      <c r="D212" s="1"/>
      <c r="E212" s="1"/>
      <c r="F212" s="27">
        <f>AVERAGE(F206:F211)</f>
        <v>156.33333333333334</v>
      </c>
      <c r="G212" s="28">
        <f t="shared" ref="G212:M212" si="50">AVERAGE(G206:G211)</f>
        <v>-11.833333333333334</v>
      </c>
      <c r="H212" s="27">
        <f t="shared" si="50"/>
        <v>3695</v>
      </c>
      <c r="I212" s="29">
        <f t="shared" si="50"/>
        <v>18.138333333333332</v>
      </c>
      <c r="J212" s="29">
        <f t="shared" si="50"/>
        <v>0.34583333333333338</v>
      </c>
      <c r="K212" s="28">
        <f t="shared" si="50"/>
        <v>131.83333333333334</v>
      </c>
      <c r="L212" s="30">
        <f t="shared" si="50"/>
        <v>2.8333333333333335E-3</v>
      </c>
      <c r="M212" s="31">
        <f t="shared" si="50"/>
        <v>131.11666666666665</v>
      </c>
      <c r="O212" s="3"/>
    </row>
    <row r="213" spans="2:15" ht="15" thickBot="1" x14ac:dyDescent="0.4">
      <c r="B213" s="16">
        <v>28</v>
      </c>
      <c r="C213" s="25" t="s">
        <v>19</v>
      </c>
      <c r="D213" s="23"/>
      <c r="E213" s="23"/>
      <c r="F213" s="32">
        <f>_xlfn.STDEV.S(F206:F211)</f>
        <v>66.997512391630394</v>
      </c>
      <c r="G213" s="33">
        <f t="shared" ref="G213:M213" si="51">_xlfn.STDEV.S(G206:G211)</f>
        <v>14.04872473453255</v>
      </c>
      <c r="H213" s="32">
        <f t="shared" si="51"/>
        <v>60.695963621974073</v>
      </c>
      <c r="I213" s="34">
        <f t="shared" si="51"/>
        <v>1.640248964842431</v>
      </c>
      <c r="J213" s="34">
        <f t="shared" si="51"/>
        <v>0.16129527788086859</v>
      </c>
      <c r="K213" s="33">
        <f t="shared" si="51"/>
        <v>36.26246911983057</v>
      </c>
      <c r="L213" s="35">
        <f t="shared" si="51"/>
        <v>2.2286019533929034E-3</v>
      </c>
      <c r="M213" s="36">
        <f t="shared" si="51"/>
        <v>58.864468626385062</v>
      </c>
      <c r="O213" s="3"/>
    </row>
    <row r="214" spans="2:15" ht="15" thickTop="1" x14ac:dyDescent="0.35">
      <c r="B214" s="15">
        <v>29</v>
      </c>
      <c r="C214" s="1">
        <v>157</v>
      </c>
      <c r="D214" s="1" t="s">
        <v>24</v>
      </c>
      <c r="E214" s="1" t="s">
        <v>10</v>
      </c>
      <c r="F214" s="26">
        <v>297</v>
      </c>
      <c r="G214">
        <v>-62</v>
      </c>
      <c r="H214" s="26">
        <v>-3851</v>
      </c>
      <c r="I214" s="5">
        <v>12.84</v>
      </c>
      <c r="J214" s="5">
        <v>0.94</v>
      </c>
      <c r="K214">
        <v>81</v>
      </c>
      <c r="L214" s="51">
        <v>0.01</v>
      </c>
      <c r="M214" s="22">
        <v>16</v>
      </c>
      <c r="O214" s="3"/>
    </row>
    <row r="215" spans="2:15" x14ac:dyDescent="0.35">
      <c r="B215" s="15">
        <v>29</v>
      </c>
      <c r="C215" s="1">
        <v>158</v>
      </c>
      <c r="D215" s="1" t="s">
        <v>24</v>
      </c>
      <c r="E215" s="1" t="s">
        <v>10</v>
      </c>
      <c r="F215" s="26">
        <v>170</v>
      </c>
      <c r="G215">
        <v>-53</v>
      </c>
      <c r="H215" s="26">
        <v>-3724</v>
      </c>
      <c r="I215" s="5">
        <v>20.149999999999999</v>
      </c>
      <c r="J215" s="5">
        <v>0.495</v>
      </c>
      <c r="K215">
        <v>145</v>
      </c>
      <c r="L215" s="51">
        <v>6.0000000000000001E-3</v>
      </c>
      <c r="M215" s="22">
        <v>64.900000000000006</v>
      </c>
      <c r="O215" s="3"/>
    </row>
    <row r="216" spans="2:15" x14ac:dyDescent="0.35">
      <c r="B216" s="15">
        <v>29</v>
      </c>
      <c r="C216" s="1">
        <v>159</v>
      </c>
      <c r="D216" s="1" t="s">
        <v>24</v>
      </c>
      <c r="E216" s="1" t="s">
        <v>10</v>
      </c>
      <c r="F216" s="26">
        <v>139</v>
      </c>
      <c r="G216">
        <v>-59</v>
      </c>
      <c r="H216" s="26">
        <v>-3737</v>
      </c>
      <c r="I216" s="5">
        <v>19.73</v>
      </c>
      <c r="J216" s="5">
        <v>0.45300000000000001</v>
      </c>
      <c r="K216">
        <v>169</v>
      </c>
      <c r="L216" s="51">
        <v>0</v>
      </c>
      <c r="M216" s="22">
        <v>130.1</v>
      </c>
      <c r="O216" s="3"/>
    </row>
    <row r="217" spans="2:15" x14ac:dyDescent="0.35">
      <c r="B217" s="15">
        <v>29</v>
      </c>
      <c r="C217" s="1">
        <v>160</v>
      </c>
      <c r="D217" s="1" t="s">
        <v>24</v>
      </c>
      <c r="E217" s="1" t="s">
        <v>10</v>
      </c>
      <c r="F217" s="26">
        <v>170</v>
      </c>
      <c r="G217">
        <v>-51</v>
      </c>
      <c r="H217" s="26">
        <v>-3784</v>
      </c>
      <c r="I217" s="5">
        <v>18.41</v>
      </c>
      <c r="J217" s="5">
        <v>0.58499999999999996</v>
      </c>
      <c r="K217">
        <v>154</v>
      </c>
      <c r="L217" s="51">
        <v>3.0000000000000001E-3</v>
      </c>
      <c r="M217" s="22">
        <v>120.4</v>
      </c>
      <c r="O217" s="3"/>
    </row>
    <row r="218" spans="2:15" x14ac:dyDescent="0.35">
      <c r="B218" s="15">
        <v>29</v>
      </c>
      <c r="C218" s="1">
        <v>161</v>
      </c>
      <c r="D218" s="1" t="s">
        <v>24</v>
      </c>
      <c r="E218" s="1" t="s">
        <v>10</v>
      </c>
      <c r="F218" s="26">
        <v>140</v>
      </c>
      <c r="G218">
        <v>-57</v>
      </c>
      <c r="H218" s="26">
        <v>-3716</v>
      </c>
      <c r="I218" s="5">
        <v>20.13</v>
      </c>
      <c r="J218" s="5">
        <v>0.4</v>
      </c>
      <c r="K218">
        <v>158</v>
      </c>
      <c r="L218" s="51">
        <v>4.0000000000000001E-3</v>
      </c>
      <c r="M218" s="22">
        <v>96.5</v>
      </c>
      <c r="O218" s="3"/>
    </row>
    <row r="219" spans="2:15" x14ac:dyDescent="0.35">
      <c r="B219" s="49">
        <v>29</v>
      </c>
      <c r="C219" s="40">
        <v>162</v>
      </c>
      <c r="D219" s="42" t="s">
        <v>24</v>
      </c>
      <c r="E219" s="42" t="s">
        <v>10</v>
      </c>
      <c r="F219" s="43">
        <v>173</v>
      </c>
      <c r="G219" s="44">
        <v>-57</v>
      </c>
      <c r="H219" s="43">
        <v>-3886</v>
      </c>
      <c r="I219" s="45">
        <v>14.97</v>
      </c>
      <c r="J219" s="45">
        <v>0.59599999999999997</v>
      </c>
      <c r="K219" s="44">
        <v>152</v>
      </c>
      <c r="L219" s="52">
        <v>2E-3</v>
      </c>
      <c r="M219" s="48">
        <v>157.5</v>
      </c>
      <c r="O219" s="3"/>
    </row>
    <row r="220" spans="2:15" x14ac:dyDescent="0.35">
      <c r="B220" s="15">
        <v>29</v>
      </c>
      <c r="C220" s="24" t="s">
        <v>18</v>
      </c>
      <c r="D220" s="1"/>
      <c r="E220" s="1"/>
      <c r="F220" s="27">
        <f>AVERAGE(F214:F219)</f>
        <v>181.5</v>
      </c>
      <c r="G220" s="28">
        <f t="shared" ref="G220:M220" si="52">AVERAGE(G214:G219)</f>
        <v>-56.5</v>
      </c>
      <c r="H220" s="27">
        <f t="shared" si="52"/>
        <v>-3783</v>
      </c>
      <c r="I220" s="29">
        <f t="shared" si="52"/>
        <v>17.704999999999998</v>
      </c>
      <c r="J220" s="29">
        <f t="shared" si="52"/>
        <v>0.57816666666666661</v>
      </c>
      <c r="K220" s="28">
        <f t="shared" si="52"/>
        <v>143.16666666666666</v>
      </c>
      <c r="L220" s="30">
        <f t="shared" si="52"/>
        <v>4.1666666666666666E-3</v>
      </c>
      <c r="M220" s="31">
        <f t="shared" si="52"/>
        <v>97.566666666666663</v>
      </c>
      <c r="O220" s="3"/>
    </row>
    <row r="221" spans="2:15" ht="15" thickBot="1" x14ac:dyDescent="0.4">
      <c r="B221" s="50">
        <v>29</v>
      </c>
      <c r="C221" s="25" t="s">
        <v>19</v>
      </c>
      <c r="D221" s="23"/>
      <c r="E221" s="23"/>
      <c r="F221" s="32">
        <f>_xlfn.STDEV.S(F214:F219)</f>
        <v>58.660889867099698</v>
      </c>
      <c r="G221" s="33">
        <f t="shared" ref="G221:M221" si="53">_xlfn.STDEV.S(G214:G219)</f>
        <v>3.9874804074753771</v>
      </c>
      <c r="H221" s="32">
        <f t="shared" si="53"/>
        <v>71.161787498628783</v>
      </c>
      <c r="I221" s="34">
        <f t="shared" si="53"/>
        <v>3.0856036686522272</v>
      </c>
      <c r="J221" s="34">
        <f t="shared" si="53"/>
        <v>0.19267321211488306</v>
      </c>
      <c r="K221" s="33">
        <f t="shared" si="53"/>
        <v>31.466913840837105</v>
      </c>
      <c r="L221" s="35">
        <f t="shared" si="53"/>
        <v>3.4880749227427245E-3</v>
      </c>
      <c r="M221" s="36">
        <f t="shared" si="53"/>
        <v>50.780219245949162</v>
      </c>
      <c r="O221" s="3"/>
    </row>
    <row r="222" spans="2:15" ht="15" thickTop="1" x14ac:dyDescent="0.35"/>
  </sheetData>
  <sheetProtection algorithmName="SHA-512" hashValue="u8VcxF5GBBGfEGZyzd9BYJOj8N87BsrMCgeChSVRp9/L3XvvLRBrJxf2VkrEZ5LYOVautEibDUlMiHQF9Ixweg==" saltValue="qsFVZqE3HK7kcpqXg9ToZw==" spinCount="100000" sheet="1" objects="1" scenarios="1" sort="0"/>
  <mergeCells count="1">
    <mergeCell ref="C2:E3"/>
  </mergeCell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536A-9606-449E-BC59-3E2B1271C218}">
  <dimension ref="A2:O238"/>
  <sheetViews>
    <sheetView showGridLines="0" showRowColHeaders="0" zoomScaleNormal="100" workbookViewId="0">
      <pane xSplit="2" ySplit="5" topLeftCell="C6" activePane="bottomRight" state="frozen"/>
      <selection pane="topRight" activeCell="C1" sqref="C1"/>
      <selection pane="bottomLeft" activeCell="A7" sqref="A7"/>
      <selection pane="bottomRight" activeCell="C2" sqref="C2:E3"/>
    </sheetView>
  </sheetViews>
  <sheetFormatPr baseColWidth="10" defaultColWidth="8.81640625" defaultRowHeight="14.5" x14ac:dyDescent="0.35"/>
  <cols>
    <col min="1" max="1" width="2.1796875" customWidth="1"/>
    <col min="2" max="2" width="11.54296875" style="6" bestFit="1" customWidth="1"/>
    <col min="3" max="3" width="16.54296875" style="1" bestFit="1" customWidth="1"/>
    <col min="4" max="4" width="13.6328125" customWidth="1"/>
    <col min="5" max="5" width="23.08984375" customWidth="1"/>
    <col min="6" max="11" width="12.1796875" customWidth="1"/>
    <col min="12" max="12" width="12.1796875" style="7" customWidth="1"/>
    <col min="13" max="13" width="12.1796875" style="8" customWidth="1"/>
  </cols>
  <sheetData>
    <row r="2" spans="1:15" x14ac:dyDescent="0.35">
      <c r="C2" s="112" t="s">
        <v>65</v>
      </c>
      <c r="D2" s="112"/>
      <c r="E2" s="112"/>
    </row>
    <row r="3" spans="1:15" x14ac:dyDescent="0.35">
      <c r="C3" s="112"/>
      <c r="D3" s="112"/>
      <c r="E3" s="112"/>
    </row>
    <row r="4" spans="1:15" ht="15" thickBot="1" x14ac:dyDescent="0.4">
      <c r="B4" s="12"/>
      <c r="C4" s="13"/>
      <c r="D4" s="14"/>
      <c r="E4" s="14"/>
      <c r="F4" s="14"/>
      <c r="G4" s="14"/>
      <c r="H4" s="14"/>
      <c r="I4" s="14"/>
      <c r="J4" s="14"/>
      <c r="K4" s="14"/>
      <c r="L4" s="53"/>
      <c r="M4" s="9"/>
    </row>
    <row r="5" spans="1:15" s="2" customFormat="1" ht="18" customHeight="1" thickBot="1" x14ac:dyDescent="0.5">
      <c r="A5" s="10"/>
      <c r="B5" s="17" t="s">
        <v>11</v>
      </c>
      <c r="C5" s="18" t="s">
        <v>0</v>
      </c>
      <c r="D5" s="19" t="s">
        <v>1</v>
      </c>
      <c r="E5" s="19" t="s">
        <v>2</v>
      </c>
      <c r="F5" s="37" t="s">
        <v>4</v>
      </c>
      <c r="G5" s="37" t="s">
        <v>3</v>
      </c>
      <c r="H5" s="37" t="s">
        <v>5</v>
      </c>
      <c r="I5" s="37" t="s">
        <v>6</v>
      </c>
      <c r="J5" s="37" t="s">
        <v>7</v>
      </c>
      <c r="K5" s="37" t="s">
        <v>8</v>
      </c>
      <c r="L5" s="38" t="s">
        <v>12</v>
      </c>
      <c r="M5" s="39" t="s">
        <v>13</v>
      </c>
    </row>
    <row r="6" spans="1:15" s="3" customFormat="1" ht="15" thickTop="1" x14ac:dyDescent="0.35">
      <c r="A6" s="11"/>
      <c r="B6" s="15">
        <v>1</v>
      </c>
      <c r="C6" s="1">
        <v>1</v>
      </c>
      <c r="D6" s="4" t="s">
        <v>9</v>
      </c>
      <c r="E6" s="1" t="s">
        <v>10</v>
      </c>
      <c r="F6" s="26">
        <v>208</v>
      </c>
      <c r="G6">
        <v>-22</v>
      </c>
      <c r="H6" s="26">
        <v>71</v>
      </c>
      <c r="I6" s="5">
        <v>63.06</v>
      </c>
      <c r="J6" s="5">
        <v>0.254</v>
      </c>
      <c r="K6">
        <v>-33</v>
      </c>
      <c r="L6" s="7">
        <v>5.0000000000000001E-3</v>
      </c>
      <c r="M6" s="21">
        <v>334.3</v>
      </c>
    </row>
    <row r="7" spans="1:15" s="3" customFormat="1" x14ac:dyDescent="0.35">
      <c r="A7" s="11"/>
      <c r="B7" s="15">
        <v>1</v>
      </c>
      <c r="C7" s="1">
        <v>2</v>
      </c>
      <c r="D7" s="4" t="s">
        <v>9</v>
      </c>
      <c r="E7" s="1" t="s">
        <v>10</v>
      </c>
      <c r="F7" s="26">
        <v>211</v>
      </c>
      <c r="G7">
        <v>-31</v>
      </c>
      <c r="H7" s="26">
        <v>70</v>
      </c>
      <c r="I7" s="5">
        <v>63.04</v>
      </c>
      <c r="J7" s="5">
        <v>0.34499999999999997</v>
      </c>
      <c r="K7">
        <v>-63</v>
      </c>
      <c r="L7" s="7">
        <v>1E-3</v>
      </c>
      <c r="M7" s="21">
        <v>114.5</v>
      </c>
    </row>
    <row r="8" spans="1:15" s="3" customFormat="1" x14ac:dyDescent="0.35">
      <c r="A8" s="11"/>
      <c r="B8" s="15">
        <v>1</v>
      </c>
      <c r="C8" s="1">
        <v>3</v>
      </c>
      <c r="D8" s="4" t="s">
        <v>9</v>
      </c>
      <c r="E8" s="1" t="s">
        <v>10</v>
      </c>
      <c r="F8" s="26">
        <v>211</v>
      </c>
      <c r="G8">
        <v>-31</v>
      </c>
      <c r="H8" s="26">
        <v>70</v>
      </c>
      <c r="I8" s="5">
        <v>62.96</v>
      </c>
      <c r="J8" s="5">
        <v>0.39100000000000001</v>
      </c>
      <c r="K8">
        <v>-64</v>
      </c>
      <c r="L8" s="7">
        <v>2E-3</v>
      </c>
      <c r="M8" s="21">
        <v>162.19999999999999</v>
      </c>
    </row>
    <row r="9" spans="1:15" s="3" customFormat="1" x14ac:dyDescent="0.35">
      <c r="A9" s="11"/>
      <c r="B9" s="15">
        <v>1</v>
      </c>
      <c r="C9" s="1">
        <v>4</v>
      </c>
      <c r="D9" s="4" t="s">
        <v>9</v>
      </c>
      <c r="E9" s="1" t="s">
        <v>10</v>
      </c>
      <c r="F9" s="26">
        <v>211</v>
      </c>
      <c r="G9">
        <v>-38</v>
      </c>
      <c r="H9" s="26">
        <v>76</v>
      </c>
      <c r="I9" s="5">
        <v>62.93</v>
      </c>
      <c r="J9" s="5">
        <v>0.47</v>
      </c>
      <c r="K9">
        <v>-81</v>
      </c>
      <c r="L9" s="7">
        <v>2E-3</v>
      </c>
      <c r="M9" s="21">
        <v>195.3</v>
      </c>
    </row>
    <row r="10" spans="1:15" s="3" customFormat="1" x14ac:dyDescent="0.35">
      <c r="A10" s="11"/>
      <c r="B10" s="15">
        <v>1</v>
      </c>
      <c r="C10" s="1">
        <v>5</v>
      </c>
      <c r="D10" s="4" t="s">
        <v>9</v>
      </c>
      <c r="E10" s="1" t="s">
        <v>10</v>
      </c>
      <c r="F10" s="26">
        <v>250</v>
      </c>
      <c r="G10">
        <v>-34</v>
      </c>
      <c r="H10" s="26">
        <v>72</v>
      </c>
      <c r="I10" s="5">
        <v>62.9</v>
      </c>
      <c r="J10" s="5">
        <v>0.64800000000000002</v>
      </c>
      <c r="K10">
        <v>-57</v>
      </c>
      <c r="L10" s="7">
        <v>2E-3</v>
      </c>
      <c r="M10" s="21">
        <v>237.7</v>
      </c>
    </row>
    <row r="11" spans="1:15" s="3" customFormat="1" x14ac:dyDescent="0.35">
      <c r="A11" s="11"/>
      <c r="B11" s="49">
        <v>1</v>
      </c>
      <c r="C11" s="40">
        <v>6</v>
      </c>
      <c r="D11" s="41" t="s">
        <v>9</v>
      </c>
      <c r="E11" s="42" t="s">
        <v>10</v>
      </c>
      <c r="F11" s="43">
        <v>244</v>
      </c>
      <c r="G11" s="44">
        <v>-39</v>
      </c>
      <c r="H11" s="43">
        <v>67</v>
      </c>
      <c r="I11" s="45">
        <v>63.08</v>
      </c>
      <c r="J11" s="45">
        <v>0.66900000000000004</v>
      </c>
      <c r="K11" s="44">
        <v>-68</v>
      </c>
      <c r="L11" s="46">
        <v>2E-3</v>
      </c>
      <c r="M11" s="47">
        <v>187.2</v>
      </c>
    </row>
    <row r="12" spans="1:15" s="3" customFormat="1" x14ac:dyDescent="0.35">
      <c r="A12" s="11"/>
      <c r="B12" s="15">
        <v>1</v>
      </c>
      <c r="C12" s="24" t="s">
        <v>18</v>
      </c>
      <c r="D12" s="4"/>
      <c r="E12" s="1"/>
      <c r="F12" s="27">
        <f>AVERAGE(F6:F11)</f>
        <v>222.5</v>
      </c>
      <c r="G12" s="28">
        <f t="shared" ref="G12:M12" si="0">AVERAGE(G6:G11)</f>
        <v>-32.5</v>
      </c>
      <c r="H12" s="27">
        <f t="shared" si="0"/>
        <v>71</v>
      </c>
      <c r="I12" s="29">
        <f t="shared" si="0"/>
        <v>62.994999999999997</v>
      </c>
      <c r="J12" s="29">
        <f t="shared" si="0"/>
        <v>0.46283333333333337</v>
      </c>
      <c r="K12" s="28">
        <f t="shared" si="0"/>
        <v>-61</v>
      </c>
      <c r="L12" s="30">
        <f t="shared" si="0"/>
        <v>2.3333333333333335E-3</v>
      </c>
      <c r="M12" s="31">
        <f t="shared" si="0"/>
        <v>205.20000000000002</v>
      </c>
    </row>
    <row r="13" spans="1:15" s="3" customFormat="1" ht="15" thickBot="1" x14ac:dyDescent="0.4">
      <c r="A13" s="11"/>
      <c r="B13" s="16">
        <v>1</v>
      </c>
      <c r="C13" s="25" t="s">
        <v>19</v>
      </c>
      <c r="D13" s="20"/>
      <c r="E13" s="23"/>
      <c r="F13" s="32">
        <f>_xlfn.STDEV.S(F6:F11)</f>
        <v>19.107590114925536</v>
      </c>
      <c r="G13" s="33">
        <f t="shared" ref="G13:M13" si="1">_xlfn.STDEV.S(G6:G11)</f>
        <v>6.1562975886485543</v>
      </c>
      <c r="H13" s="32">
        <f t="shared" si="1"/>
        <v>2.9664793948382653</v>
      </c>
      <c r="I13" s="34">
        <f t="shared" si="1"/>
        <v>7.4766302570075216E-2</v>
      </c>
      <c r="J13" s="34">
        <f t="shared" si="1"/>
        <v>0.16703223241837672</v>
      </c>
      <c r="K13" s="33">
        <f t="shared" si="1"/>
        <v>15.8871016865884</v>
      </c>
      <c r="L13" s="35">
        <f t="shared" si="1"/>
        <v>1.3662601021279467E-3</v>
      </c>
      <c r="M13" s="36">
        <f t="shared" si="1"/>
        <v>75.127305289089165</v>
      </c>
    </row>
    <row r="14" spans="1:15" s="3" customFormat="1" ht="15" thickTop="1" x14ac:dyDescent="0.35">
      <c r="A14" s="11"/>
      <c r="B14" s="15">
        <v>2</v>
      </c>
      <c r="C14" s="1">
        <v>7</v>
      </c>
      <c r="D14" s="1" t="s">
        <v>14</v>
      </c>
      <c r="E14" s="1" t="s">
        <v>10</v>
      </c>
      <c r="F14" s="26">
        <v>241</v>
      </c>
      <c r="G14">
        <v>-42</v>
      </c>
      <c r="H14" s="26">
        <v>224</v>
      </c>
      <c r="I14" s="5">
        <v>62.43</v>
      </c>
      <c r="J14" s="5">
        <v>0.67900000000000005</v>
      </c>
      <c r="K14">
        <v>-78</v>
      </c>
      <c r="L14" s="7">
        <v>2E-3</v>
      </c>
      <c r="M14" s="21">
        <v>-19</v>
      </c>
      <c r="O14" s="54"/>
    </row>
    <row r="15" spans="1:15" s="3" customFormat="1" x14ac:dyDescent="0.35">
      <c r="A15" s="11"/>
      <c r="B15" s="15">
        <v>2</v>
      </c>
      <c r="C15" s="1">
        <v>8</v>
      </c>
      <c r="D15" s="1" t="s">
        <v>14</v>
      </c>
      <c r="E15" s="1" t="s">
        <v>10</v>
      </c>
      <c r="F15" s="26">
        <v>185</v>
      </c>
      <c r="G15">
        <v>-15</v>
      </c>
      <c r="H15" s="26">
        <v>249</v>
      </c>
      <c r="I15" s="5">
        <v>61.83</v>
      </c>
      <c r="J15" s="5">
        <v>0.22700000000000001</v>
      </c>
      <c r="K15">
        <v>26</v>
      </c>
      <c r="L15" s="7">
        <v>8.0000000000000002E-3</v>
      </c>
      <c r="M15" s="21">
        <v>-25</v>
      </c>
      <c r="O15" s="54"/>
    </row>
    <row r="16" spans="1:15" s="3" customFormat="1" x14ac:dyDescent="0.35">
      <c r="A16" s="11"/>
      <c r="B16" s="15">
        <v>2</v>
      </c>
      <c r="C16" s="1">
        <v>9</v>
      </c>
      <c r="D16" s="1" t="s">
        <v>14</v>
      </c>
      <c r="E16" s="1" t="s">
        <v>10</v>
      </c>
      <c r="F16" s="26">
        <v>210</v>
      </c>
      <c r="G16">
        <v>-31</v>
      </c>
      <c r="H16" s="26">
        <v>251</v>
      </c>
      <c r="I16" s="5">
        <v>62.08</v>
      </c>
      <c r="J16" s="5">
        <v>0.35699999999999998</v>
      </c>
      <c r="K16">
        <v>-64</v>
      </c>
      <c r="L16" s="7">
        <v>6.0000000000000001E-3</v>
      </c>
      <c r="M16" s="21">
        <v>-10</v>
      </c>
      <c r="O16" s="54"/>
    </row>
    <row r="17" spans="1:15" s="3" customFormat="1" x14ac:dyDescent="0.35">
      <c r="A17" s="11"/>
      <c r="B17" s="15">
        <v>2</v>
      </c>
      <c r="C17" s="1">
        <v>10</v>
      </c>
      <c r="D17" s="1" t="s">
        <v>14</v>
      </c>
      <c r="E17" s="1" t="s">
        <v>10</v>
      </c>
      <c r="F17" s="26">
        <v>172</v>
      </c>
      <c r="G17">
        <v>5</v>
      </c>
      <c r="H17" s="26">
        <v>261</v>
      </c>
      <c r="I17" s="5">
        <v>61.34</v>
      </c>
      <c r="J17" s="5">
        <v>0.58399999999999996</v>
      </c>
      <c r="K17">
        <v>74</v>
      </c>
      <c r="L17" s="7">
        <v>4.0000000000000001E-3</v>
      </c>
      <c r="M17" s="21">
        <v>29.4</v>
      </c>
      <c r="O17" s="54"/>
    </row>
    <row r="18" spans="1:15" s="3" customFormat="1" x14ac:dyDescent="0.35">
      <c r="A18" s="11"/>
      <c r="B18" s="15">
        <v>2</v>
      </c>
      <c r="C18" s="1">
        <v>11</v>
      </c>
      <c r="D18" s="1" t="s">
        <v>14</v>
      </c>
      <c r="E18" s="1" t="s">
        <v>10</v>
      </c>
      <c r="F18" s="26">
        <v>238</v>
      </c>
      <c r="G18">
        <v>-42</v>
      </c>
      <c r="H18" s="26">
        <v>282</v>
      </c>
      <c r="I18" s="5">
        <v>62.25</v>
      </c>
      <c r="J18" s="5">
        <v>0.65600000000000003</v>
      </c>
      <c r="K18">
        <v>-74</v>
      </c>
      <c r="L18" s="7">
        <v>2E-3</v>
      </c>
      <c r="M18" s="21">
        <v>-29</v>
      </c>
      <c r="O18" s="54"/>
    </row>
    <row r="19" spans="1:15" s="3" customFormat="1" x14ac:dyDescent="0.35">
      <c r="A19" s="11"/>
      <c r="B19" s="49">
        <v>2</v>
      </c>
      <c r="C19" s="40">
        <v>12</v>
      </c>
      <c r="D19" s="42" t="s">
        <v>14</v>
      </c>
      <c r="E19" s="42" t="s">
        <v>10</v>
      </c>
      <c r="F19" s="43">
        <v>243</v>
      </c>
      <c r="G19" s="44">
        <v>-36</v>
      </c>
      <c r="H19" s="43">
        <v>239</v>
      </c>
      <c r="I19" s="45">
        <v>62.19</v>
      </c>
      <c r="J19" s="45">
        <v>0.628</v>
      </c>
      <c r="K19" s="44">
        <v>-56</v>
      </c>
      <c r="L19" s="46">
        <v>4.0000000000000001E-3</v>
      </c>
      <c r="M19" s="47">
        <v>-13</v>
      </c>
      <c r="O19" s="54"/>
    </row>
    <row r="20" spans="1:15" s="3" customFormat="1" x14ac:dyDescent="0.35">
      <c r="A20" s="11"/>
      <c r="B20" s="15">
        <v>2</v>
      </c>
      <c r="C20" s="24" t="s">
        <v>18</v>
      </c>
      <c r="D20" s="1"/>
      <c r="E20" s="1"/>
      <c r="F20" s="27">
        <f>AVERAGE(F14:F19)</f>
        <v>214.83333333333334</v>
      </c>
      <c r="G20" s="28">
        <f t="shared" ref="G20:M20" si="2">AVERAGE(G14:G19)</f>
        <v>-26.833333333333332</v>
      </c>
      <c r="H20" s="27">
        <f t="shared" si="2"/>
        <v>251</v>
      </c>
      <c r="I20" s="29">
        <f t="shared" si="2"/>
        <v>62.019999999999989</v>
      </c>
      <c r="J20" s="29">
        <f t="shared" si="2"/>
        <v>0.52183333333333337</v>
      </c>
      <c r="K20" s="28">
        <f t="shared" si="2"/>
        <v>-28.666666666666668</v>
      </c>
      <c r="L20" s="30">
        <f t="shared" si="2"/>
        <v>4.3333333333333331E-3</v>
      </c>
      <c r="M20" s="31">
        <f t="shared" si="2"/>
        <v>-11.1</v>
      </c>
    </row>
    <row r="21" spans="1:15" s="3" customFormat="1" ht="15" thickBot="1" x14ac:dyDescent="0.4">
      <c r="A21" s="11"/>
      <c r="B21" s="16">
        <v>2</v>
      </c>
      <c r="C21" s="25" t="s">
        <v>19</v>
      </c>
      <c r="D21" s="23"/>
      <c r="E21" s="23"/>
      <c r="F21" s="32">
        <f>_xlfn.STDEV.S(F14:F19)</f>
        <v>30.863678761072258</v>
      </c>
      <c r="G21" s="33">
        <f t="shared" ref="G21:M21" si="3">_xlfn.STDEV.S(G14:G19)</f>
        <v>18.519359240175309</v>
      </c>
      <c r="H21" s="32">
        <f t="shared" si="3"/>
        <v>19.687559523719543</v>
      </c>
      <c r="I21" s="34">
        <f t="shared" si="3"/>
        <v>0.38781438859330497</v>
      </c>
      <c r="J21" s="34">
        <f t="shared" si="3"/>
        <v>0.18543723106934781</v>
      </c>
      <c r="K21" s="33">
        <f t="shared" si="3"/>
        <v>63.266631541964259</v>
      </c>
      <c r="L21" s="35">
        <f t="shared" si="3"/>
        <v>2.3380903889000252E-3</v>
      </c>
      <c r="M21" s="36">
        <f t="shared" si="3"/>
        <v>21.07652722817495</v>
      </c>
    </row>
    <row r="22" spans="1:15" s="3" customFormat="1" ht="15" thickTop="1" x14ac:dyDescent="0.35">
      <c r="A22" s="11"/>
      <c r="B22" s="15">
        <v>3</v>
      </c>
      <c r="C22" s="1">
        <v>13</v>
      </c>
      <c r="D22" s="1" t="s">
        <v>15</v>
      </c>
      <c r="E22" s="1" t="s">
        <v>10</v>
      </c>
      <c r="F22" s="26">
        <v>200</v>
      </c>
      <c r="G22">
        <v>-21</v>
      </c>
      <c r="H22" s="26">
        <v>-165</v>
      </c>
      <c r="I22" s="5">
        <v>63.22</v>
      </c>
      <c r="J22" s="5">
        <v>0.29599999999999999</v>
      </c>
      <c r="K22">
        <v>-8</v>
      </c>
      <c r="L22" s="51">
        <v>8.0000000000000002E-3</v>
      </c>
      <c r="M22" s="22">
        <v>326.10000000000002</v>
      </c>
    </row>
    <row r="23" spans="1:15" s="3" customFormat="1" x14ac:dyDescent="0.35">
      <c r="A23" s="11"/>
      <c r="B23" s="15">
        <v>3</v>
      </c>
      <c r="C23" s="1">
        <v>14</v>
      </c>
      <c r="D23" s="1" t="s">
        <v>15</v>
      </c>
      <c r="E23" s="1" t="s">
        <v>10</v>
      </c>
      <c r="F23" s="26">
        <v>243</v>
      </c>
      <c r="G23">
        <v>-37</v>
      </c>
      <c r="H23" s="26">
        <v>-164</v>
      </c>
      <c r="I23" s="5">
        <v>63.49</v>
      </c>
      <c r="J23" s="5">
        <v>0.61499999999999999</v>
      </c>
      <c r="K23">
        <v>-57</v>
      </c>
      <c r="L23" s="51">
        <v>2E-3</v>
      </c>
      <c r="M23" s="22">
        <v>164.4</v>
      </c>
    </row>
    <row r="24" spans="1:15" s="3" customFormat="1" x14ac:dyDescent="0.35">
      <c r="A24" s="11"/>
      <c r="B24" s="15">
        <v>3</v>
      </c>
      <c r="C24" s="1">
        <v>15</v>
      </c>
      <c r="D24" s="1" t="s">
        <v>15</v>
      </c>
      <c r="E24" s="1" t="s">
        <v>10</v>
      </c>
      <c r="F24" s="26">
        <v>232</v>
      </c>
      <c r="G24">
        <v>-36</v>
      </c>
      <c r="H24" s="26">
        <v>-165</v>
      </c>
      <c r="I24" s="5">
        <v>63.45</v>
      </c>
      <c r="J24" s="5">
        <v>0.56399999999999995</v>
      </c>
      <c r="K24">
        <v>-55</v>
      </c>
      <c r="L24" s="51">
        <v>1E-3</v>
      </c>
      <c r="M24" s="22">
        <v>127.2</v>
      </c>
    </row>
    <row r="25" spans="1:15" s="3" customFormat="1" x14ac:dyDescent="0.35">
      <c r="A25" s="11"/>
      <c r="B25" s="15">
        <v>3</v>
      </c>
      <c r="C25" s="1">
        <v>16</v>
      </c>
      <c r="D25" s="1" t="s">
        <v>15</v>
      </c>
      <c r="E25" s="1" t="s">
        <v>10</v>
      </c>
      <c r="F25" s="26">
        <v>191</v>
      </c>
      <c r="G25">
        <v>-2</v>
      </c>
      <c r="H25" s="26">
        <v>-193</v>
      </c>
      <c r="I25" s="5">
        <v>63.13</v>
      </c>
      <c r="J25" s="5">
        <v>0.52700000000000002</v>
      </c>
      <c r="K25">
        <v>58</v>
      </c>
      <c r="L25" s="51">
        <v>3.0000000000000001E-3</v>
      </c>
      <c r="M25" s="22">
        <v>137.19999999999999</v>
      </c>
    </row>
    <row r="26" spans="1:15" s="3" customFormat="1" x14ac:dyDescent="0.35">
      <c r="A26" s="11"/>
      <c r="B26" s="15">
        <v>3</v>
      </c>
      <c r="C26" s="1">
        <v>17</v>
      </c>
      <c r="D26" s="1" t="s">
        <v>15</v>
      </c>
      <c r="E26" s="1" t="s">
        <v>10</v>
      </c>
      <c r="F26" s="26">
        <v>284</v>
      </c>
      <c r="G26">
        <v>-45</v>
      </c>
      <c r="H26" s="26">
        <v>-147</v>
      </c>
      <c r="I26" s="5">
        <v>63.61</v>
      </c>
      <c r="J26" s="5">
        <v>0.94299999999999995</v>
      </c>
      <c r="K26">
        <v>-66</v>
      </c>
      <c r="L26" s="51">
        <v>7.0000000000000001E-3</v>
      </c>
      <c r="M26" s="22">
        <v>183.9</v>
      </c>
    </row>
    <row r="27" spans="1:15" s="3" customFormat="1" x14ac:dyDescent="0.35">
      <c r="A27" s="11"/>
      <c r="B27" s="49">
        <v>3</v>
      </c>
      <c r="C27" s="40">
        <v>18</v>
      </c>
      <c r="D27" s="42" t="s">
        <v>15</v>
      </c>
      <c r="E27" s="42" t="s">
        <v>10</v>
      </c>
      <c r="F27" s="43">
        <v>321</v>
      </c>
      <c r="G27" s="44">
        <v>-49</v>
      </c>
      <c r="H27" s="43">
        <v>-170</v>
      </c>
      <c r="I27" s="45">
        <v>63.69</v>
      </c>
      <c r="J27" s="45">
        <v>1.298</v>
      </c>
      <c r="K27" s="44">
        <v>-68</v>
      </c>
      <c r="L27" s="52">
        <v>2E-3</v>
      </c>
      <c r="M27" s="48">
        <v>178.6</v>
      </c>
    </row>
    <row r="28" spans="1:15" s="3" customFormat="1" x14ac:dyDescent="0.35">
      <c r="A28" s="11"/>
      <c r="B28" s="15">
        <v>3</v>
      </c>
      <c r="C28" s="24" t="s">
        <v>18</v>
      </c>
      <c r="D28" s="1"/>
      <c r="E28" s="1"/>
      <c r="F28" s="27">
        <f>AVERAGE(F22:F27)</f>
        <v>245.16666666666666</v>
      </c>
      <c r="G28" s="28">
        <f t="shared" ref="G28:M28" si="4">AVERAGE(G22:G27)</f>
        <v>-31.666666666666668</v>
      </c>
      <c r="H28" s="27">
        <f t="shared" si="4"/>
        <v>-167.33333333333334</v>
      </c>
      <c r="I28" s="29">
        <f t="shared" si="4"/>
        <v>63.431666666666672</v>
      </c>
      <c r="J28" s="29">
        <f t="shared" si="4"/>
        <v>0.70716666666666672</v>
      </c>
      <c r="K28" s="28">
        <f t="shared" si="4"/>
        <v>-32.666666666666664</v>
      </c>
      <c r="L28" s="30">
        <f t="shared" si="4"/>
        <v>3.8333333333333331E-3</v>
      </c>
      <c r="M28" s="31">
        <f t="shared" si="4"/>
        <v>186.23333333333335</v>
      </c>
    </row>
    <row r="29" spans="1:15" s="3" customFormat="1" ht="15" thickBot="1" x14ac:dyDescent="0.4">
      <c r="A29" s="11"/>
      <c r="B29" s="16">
        <v>3</v>
      </c>
      <c r="C29" s="25" t="s">
        <v>19</v>
      </c>
      <c r="D29" s="23"/>
      <c r="E29" s="23"/>
      <c r="F29" s="32">
        <f>_xlfn.STDEV.S(F22:F27)</f>
        <v>49.821347499507304</v>
      </c>
      <c r="G29" s="33">
        <f t="shared" ref="G29:M29" si="5">_xlfn.STDEV.S(G22:G27)</f>
        <v>17.431771759252317</v>
      </c>
      <c r="H29" s="32">
        <f t="shared" si="5"/>
        <v>14.84138358330067</v>
      </c>
      <c r="I29" s="34">
        <f t="shared" si="5"/>
        <v>0.21821243472054072</v>
      </c>
      <c r="J29" s="34">
        <f t="shared" si="5"/>
        <v>0.35642974997419408</v>
      </c>
      <c r="K29" s="33">
        <f t="shared" si="5"/>
        <v>49.556701531343535</v>
      </c>
      <c r="L29" s="35">
        <f t="shared" si="5"/>
        <v>2.9268868558020248E-3</v>
      </c>
      <c r="M29" s="36">
        <f t="shared" si="5"/>
        <v>72.100337493431027</v>
      </c>
    </row>
    <row r="30" spans="1:15" s="3" customFormat="1" ht="15" thickTop="1" x14ac:dyDescent="0.35">
      <c r="A30" s="11"/>
      <c r="B30" s="15">
        <v>4</v>
      </c>
      <c r="C30" s="1">
        <v>19</v>
      </c>
      <c r="D30" s="1" t="s">
        <v>16</v>
      </c>
      <c r="E30" s="1" t="s">
        <v>10</v>
      </c>
      <c r="F30" s="26">
        <v>232</v>
      </c>
      <c r="G30">
        <v>-34</v>
      </c>
      <c r="H30" s="26">
        <v>531</v>
      </c>
      <c r="I30" s="5">
        <v>61.08</v>
      </c>
      <c r="J30" s="5">
        <v>0.54600000000000004</v>
      </c>
      <c r="K30">
        <v>-50</v>
      </c>
      <c r="L30" s="51">
        <v>7.0000000000000001E-3</v>
      </c>
      <c r="M30" s="22">
        <v>324.89999999999998</v>
      </c>
    </row>
    <row r="31" spans="1:15" s="3" customFormat="1" x14ac:dyDescent="0.35">
      <c r="A31" s="11"/>
      <c r="B31" s="15">
        <v>4</v>
      </c>
      <c r="C31" s="1">
        <v>20</v>
      </c>
      <c r="D31" s="1" t="s">
        <v>16</v>
      </c>
      <c r="E31" s="1" t="s">
        <v>10</v>
      </c>
      <c r="F31" s="26">
        <v>216</v>
      </c>
      <c r="G31">
        <v>-29</v>
      </c>
      <c r="H31" s="26">
        <v>559</v>
      </c>
      <c r="I31" s="5">
        <v>60.7</v>
      </c>
      <c r="J31" s="5">
        <v>0.39500000000000002</v>
      </c>
      <c r="K31">
        <v>-30</v>
      </c>
      <c r="L31" s="51">
        <v>6.0000000000000001E-3</v>
      </c>
      <c r="M31" s="22">
        <v>325.5</v>
      </c>
    </row>
    <row r="32" spans="1:15" s="3" customFormat="1" x14ac:dyDescent="0.35">
      <c r="A32" s="11"/>
      <c r="B32" s="15">
        <v>4</v>
      </c>
      <c r="C32" s="1">
        <v>21</v>
      </c>
      <c r="D32" s="1" t="s">
        <v>16</v>
      </c>
      <c r="E32" s="1" t="s">
        <v>10</v>
      </c>
      <c r="F32" s="26">
        <v>200</v>
      </c>
      <c r="G32">
        <v>-26</v>
      </c>
      <c r="H32" s="26">
        <v>584</v>
      </c>
      <c r="I32" s="5">
        <v>60.38</v>
      </c>
      <c r="J32" s="5">
        <v>0.318</v>
      </c>
      <c r="K32">
        <v>-25</v>
      </c>
      <c r="L32" s="51">
        <v>7.0000000000000001E-3</v>
      </c>
      <c r="M32" s="22">
        <v>329.9</v>
      </c>
    </row>
    <row r="33" spans="1:13" s="3" customFormat="1" x14ac:dyDescent="0.35">
      <c r="A33" s="11"/>
      <c r="B33" s="15">
        <v>4</v>
      </c>
      <c r="C33" s="1">
        <v>22</v>
      </c>
      <c r="D33" s="1" t="s">
        <v>16</v>
      </c>
      <c r="E33" s="1" t="s">
        <v>10</v>
      </c>
      <c r="F33" s="26">
        <v>242</v>
      </c>
      <c r="G33">
        <v>-35</v>
      </c>
      <c r="H33" s="26">
        <v>540</v>
      </c>
      <c r="I33" s="5">
        <v>60.76</v>
      </c>
      <c r="J33" s="5">
        <v>0.59699999999999998</v>
      </c>
      <c r="K33">
        <v>-47</v>
      </c>
      <c r="L33" s="51">
        <v>5.0000000000000001E-3</v>
      </c>
      <c r="M33" s="22">
        <v>312.7</v>
      </c>
    </row>
    <row r="34" spans="1:13" s="3" customFormat="1" x14ac:dyDescent="0.35">
      <c r="A34" s="11"/>
      <c r="B34" s="15">
        <v>4</v>
      </c>
      <c r="C34" s="1">
        <v>23</v>
      </c>
      <c r="D34" s="1" t="s">
        <v>16</v>
      </c>
      <c r="E34" s="1" t="s">
        <v>10</v>
      </c>
      <c r="F34" s="26">
        <v>192</v>
      </c>
      <c r="G34">
        <v>-18</v>
      </c>
      <c r="H34" s="26">
        <v>594</v>
      </c>
      <c r="I34" s="5">
        <v>60.01</v>
      </c>
      <c r="J34" s="5">
        <v>0.35599999999999998</v>
      </c>
      <c r="K34">
        <v>19</v>
      </c>
      <c r="L34" s="51">
        <v>1E-3</v>
      </c>
      <c r="M34" s="22">
        <v>300</v>
      </c>
    </row>
    <row r="35" spans="1:13" s="3" customFormat="1" x14ac:dyDescent="0.35">
      <c r="A35" s="11"/>
      <c r="B35" s="49">
        <v>4</v>
      </c>
      <c r="C35" s="40">
        <v>24</v>
      </c>
      <c r="D35" s="42" t="s">
        <v>16</v>
      </c>
      <c r="E35" s="42" t="s">
        <v>10</v>
      </c>
      <c r="F35" s="43">
        <v>198</v>
      </c>
      <c r="G35" s="44">
        <v>-21</v>
      </c>
      <c r="H35" s="43">
        <v>603</v>
      </c>
      <c r="I35" s="45">
        <v>60.1</v>
      </c>
      <c r="J35" s="45">
        <v>0.32400000000000001</v>
      </c>
      <c r="K35" s="44">
        <v>8</v>
      </c>
      <c r="L35" s="52">
        <v>3.0000000000000001E-3</v>
      </c>
      <c r="M35" s="48">
        <v>324.7</v>
      </c>
    </row>
    <row r="36" spans="1:13" s="3" customFormat="1" x14ac:dyDescent="0.35">
      <c r="A36" s="11"/>
      <c r="B36" s="15">
        <v>4</v>
      </c>
      <c r="C36" s="24" t="s">
        <v>18</v>
      </c>
      <c r="D36" s="1"/>
      <c r="E36" s="1"/>
      <c r="F36" s="27">
        <f>AVERAGE(F30:F35)</f>
        <v>213.33333333333334</v>
      </c>
      <c r="G36" s="28">
        <f t="shared" ref="G36:M36" si="6">AVERAGE(G30:G35)</f>
        <v>-27.166666666666668</v>
      </c>
      <c r="H36" s="27">
        <f t="shared" si="6"/>
        <v>568.5</v>
      </c>
      <c r="I36" s="29">
        <f t="shared" si="6"/>
        <v>60.505000000000003</v>
      </c>
      <c r="J36" s="29">
        <f t="shared" si="6"/>
        <v>0.42266666666666669</v>
      </c>
      <c r="K36" s="28">
        <f t="shared" si="6"/>
        <v>-20.833333333333332</v>
      </c>
      <c r="L36" s="30">
        <f t="shared" si="6"/>
        <v>4.8333333333333336E-3</v>
      </c>
      <c r="M36" s="31">
        <f t="shared" si="6"/>
        <v>319.61666666666667</v>
      </c>
    </row>
    <row r="37" spans="1:13" s="3" customFormat="1" ht="15" thickBot="1" x14ac:dyDescent="0.4">
      <c r="A37" s="11"/>
      <c r="B37" s="16">
        <v>4</v>
      </c>
      <c r="C37" s="25" t="s">
        <v>19</v>
      </c>
      <c r="D37" s="23"/>
      <c r="E37" s="23"/>
      <c r="F37" s="32">
        <f>_xlfn.STDEV.S(F30:F35)</f>
        <v>20.225396576252013</v>
      </c>
      <c r="G37" s="33">
        <f t="shared" ref="G37:M37" si="7">_xlfn.STDEV.S(G30:G35)</f>
        <v>6.8532230860133687</v>
      </c>
      <c r="H37" s="32">
        <f t="shared" si="7"/>
        <v>29.629377313740495</v>
      </c>
      <c r="I37" s="34">
        <f t="shared" si="7"/>
        <v>0.414330785725608</v>
      </c>
      <c r="J37" s="34">
        <f t="shared" si="7"/>
        <v>0.11958539487189333</v>
      </c>
      <c r="K37" s="33">
        <f t="shared" si="7"/>
        <v>28.477476479959854</v>
      </c>
      <c r="L37" s="35">
        <f t="shared" si="7"/>
        <v>2.4013884872437176E-3</v>
      </c>
      <c r="M37" s="36">
        <f t="shared" si="7"/>
        <v>11.196145169953208</v>
      </c>
    </row>
    <row r="38" spans="1:13" s="3" customFormat="1" ht="15" thickTop="1" x14ac:dyDescent="0.35">
      <c r="A38" s="11"/>
      <c r="B38" s="15">
        <v>5</v>
      </c>
      <c r="C38" s="1">
        <v>25</v>
      </c>
      <c r="D38" s="1" t="s">
        <v>17</v>
      </c>
      <c r="E38" s="1" t="s">
        <v>10</v>
      </c>
      <c r="F38" s="26">
        <v>260</v>
      </c>
      <c r="G38">
        <v>-41</v>
      </c>
      <c r="H38" s="26">
        <v>-422</v>
      </c>
      <c r="I38" s="5">
        <v>63.43</v>
      </c>
      <c r="J38" s="5">
        <v>0.72</v>
      </c>
      <c r="K38">
        <v>-59</v>
      </c>
      <c r="L38" s="51">
        <v>2E-3</v>
      </c>
      <c r="M38" s="22">
        <v>-212</v>
      </c>
    </row>
    <row r="39" spans="1:13" s="3" customFormat="1" x14ac:dyDescent="0.35">
      <c r="A39" s="11"/>
      <c r="B39" s="15">
        <v>5</v>
      </c>
      <c r="C39" s="1">
        <v>26</v>
      </c>
      <c r="D39" s="1" t="s">
        <v>17</v>
      </c>
      <c r="E39" s="1" t="s">
        <v>10</v>
      </c>
      <c r="F39" s="26">
        <v>298</v>
      </c>
      <c r="G39">
        <v>-51</v>
      </c>
      <c r="H39" s="26">
        <v>-446</v>
      </c>
      <c r="I39" s="5">
        <v>63.51</v>
      </c>
      <c r="J39" s="5">
        <v>1.0669999999999999</v>
      </c>
      <c r="K39">
        <v>-71</v>
      </c>
      <c r="L39" s="51">
        <v>3.0000000000000001E-3</v>
      </c>
      <c r="M39" s="22">
        <v>-120</v>
      </c>
    </row>
    <row r="40" spans="1:13" s="3" customFormat="1" x14ac:dyDescent="0.35">
      <c r="A40" s="11"/>
      <c r="B40" s="15">
        <v>5</v>
      </c>
      <c r="C40" s="1">
        <v>27</v>
      </c>
      <c r="D40" s="1" t="s">
        <v>17</v>
      </c>
      <c r="E40" s="1" t="s">
        <v>10</v>
      </c>
      <c r="F40" s="26">
        <v>231</v>
      </c>
      <c r="G40">
        <v>-38</v>
      </c>
      <c r="H40" s="26">
        <v>-452</v>
      </c>
      <c r="I40" s="5">
        <v>63.82</v>
      </c>
      <c r="J40" s="5">
        <v>0.48399999999999999</v>
      </c>
      <c r="K40">
        <v>-54</v>
      </c>
      <c r="L40" s="51">
        <v>3.0000000000000001E-3</v>
      </c>
      <c r="M40" s="22">
        <v>-25</v>
      </c>
    </row>
    <row r="41" spans="1:13" s="3" customFormat="1" x14ac:dyDescent="0.35">
      <c r="A41" s="11"/>
      <c r="B41" s="15">
        <v>5</v>
      </c>
      <c r="C41" s="1">
        <v>28</v>
      </c>
      <c r="D41" s="1" t="s">
        <v>17</v>
      </c>
      <c r="E41" s="1" t="s">
        <v>10</v>
      </c>
      <c r="F41" s="26">
        <v>204</v>
      </c>
      <c r="G41">
        <v>-28</v>
      </c>
      <c r="H41" s="26">
        <v>-405</v>
      </c>
      <c r="I41" s="5">
        <v>64.010000000000005</v>
      </c>
      <c r="J41" s="5">
        <v>0.29099999999999998</v>
      </c>
      <c r="K41">
        <v>-14</v>
      </c>
      <c r="L41" s="51">
        <v>3.0000000000000001E-3</v>
      </c>
      <c r="M41" s="22">
        <v>-108</v>
      </c>
    </row>
    <row r="42" spans="1:13" s="3" customFormat="1" x14ac:dyDescent="0.35">
      <c r="A42" s="11"/>
      <c r="B42" s="15">
        <v>5</v>
      </c>
      <c r="C42" s="1">
        <v>29</v>
      </c>
      <c r="D42" s="1" t="s">
        <v>17</v>
      </c>
      <c r="E42" s="1" t="s">
        <v>10</v>
      </c>
      <c r="F42" s="26">
        <v>223</v>
      </c>
      <c r="G42">
        <v>-34</v>
      </c>
      <c r="H42" s="26">
        <v>-446</v>
      </c>
      <c r="I42" s="5">
        <v>63.94</v>
      </c>
      <c r="J42" s="5">
        <v>0.436</v>
      </c>
      <c r="K42">
        <v>-41</v>
      </c>
      <c r="L42" s="51">
        <v>4.0000000000000001E-3</v>
      </c>
      <c r="M42" s="22">
        <v>-28</v>
      </c>
    </row>
    <row r="43" spans="1:13" s="3" customFormat="1" x14ac:dyDescent="0.35">
      <c r="A43" s="11"/>
      <c r="B43" s="49">
        <v>5</v>
      </c>
      <c r="C43" s="40">
        <v>30</v>
      </c>
      <c r="D43" s="42" t="s">
        <v>17</v>
      </c>
      <c r="E43" s="42" t="s">
        <v>10</v>
      </c>
      <c r="F43" s="43">
        <v>242</v>
      </c>
      <c r="G43" s="44">
        <v>-40</v>
      </c>
      <c r="H43" s="43">
        <v>-426</v>
      </c>
      <c r="I43" s="45">
        <v>63.86</v>
      </c>
      <c r="J43" s="45">
        <v>0.55000000000000004</v>
      </c>
      <c r="K43" s="44">
        <v>-59</v>
      </c>
      <c r="L43" s="52">
        <v>1E-3</v>
      </c>
      <c r="M43" s="48">
        <v>32.799999999999997</v>
      </c>
    </row>
    <row r="44" spans="1:13" s="3" customFormat="1" x14ac:dyDescent="0.35">
      <c r="A44" s="11"/>
      <c r="B44" s="15">
        <v>5</v>
      </c>
      <c r="C44" s="24" t="s">
        <v>18</v>
      </c>
      <c r="D44" s="1"/>
      <c r="E44" s="1"/>
      <c r="F44" s="27">
        <f>AVERAGE(F38:F43)</f>
        <v>243</v>
      </c>
      <c r="G44" s="28">
        <f t="shared" ref="G44:M44" si="8">AVERAGE(G38:G43)</f>
        <v>-38.666666666666664</v>
      </c>
      <c r="H44" s="27">
        <f t="shared" si="8"/>
        <v>-432.83333333333331</v>
      </c>
      <c r="I44" s="29">
        <f t="shared" si="8"/>
        <v>63.761666666666663</v>
      </c>
      <c r="J44" s="29">
        <f t="shared" si="8"/>
        <v>0.59133333333333338</v>
      </c>
      <c r="K44" s="28">
        <f t="shared" si="8"/>
        <v>-49.666666666666664</v>
      </c>
      <c r="L44" s="30">
        <f t="shared" si="8"/>
        <v>2.6666666666666666E-3</v>
      </c>
      <c r="M44" s="31">
        <f t="shared" si="8"/>
        <v>-76.7</v>
      </c>
    </row>
    <row r="45" spans="1:13" s="3" customFormat="1" ht="15" thickBot="1" x14ac:dyDescent="0.4">
      <c r="A45" s="11"/>
      <c r="B45" s="16">
        <v>5</v>
      </c>
      <c r="C45" s="25" t="s">
        <v>19</v>
      </c>
      <c r="D45" s="23"/>
      <c r="E45" s="23"/>
      <c r="F45" s="32">
        <f>_xlfn.STDEV.S(F38:F43)</f>
        <v>32.802438933713454</v>
      </c>
      <c r="G45" s="33">
        <f t="shared" ref="G45:M45" si="9">_xlfn.STDEV.S(G38:G43)</f>
        <v>7.6854841530424611</v>
      </c>
      <c r="H45" s="32">
        <f t="shared" si="9"/>
        <v>18.181492421324126</v>
      </c>
      <c r="I45" s="34">
        <f t="shared" si="9"/>
        <v>0.23659388552257057</v>
      </c>
      <c r="J45" s="34">
        <f t="shared" si="9"/>
        <v>0.27216588079086362</v>
      </c>
      <c r="K45" s="33">
        <f t="shared" si="9"/>
        <v>19.976653039652732</v>
      </c>
      <c r="L45" s="35">
        <f t="shared" si="9"/>
        <v>1.0327955589886444E-3</v>
      </c>
      <c r="M45" s="36">
        <f t="shared" si="9"/>
        <v>87.40194505844822</v>
      </c>
    </row>
    <row r="46" spans="1:13" s="3" customFormat="1" ht="15" thickTop="1" x14ac:dyDescent="0.35">
      <c r="A46" s="11"/>
      <c r="B46" s="15">
        <v>6</v>
      </c>
      <c r="C46" s="1">
        <v>31</v>
      </c>
      <c r="D46" s="1" t="s">
        <v>20</v>
      </c>
      <c r="E46" s="1" t="s">
        <v>10</v>
      </c>
      <c r="F46" s="26">
        <v>200</v>
      </c>
      <c r="G46">
        <v>-30</v>
      </c>
      <c r="H46" s="26">
        <v>1001</v>
      </c>
      <c r="I46" s="5">
        <v>58.28</v>
      </c>
      <c r="J46" s="5">
        <v>0.317</v>
      </c>
      <c r="K46">
        <v>-33</v>
      </c>
      <c r="L46" s="51">
        <v>8.0000000000000002E-3</v>
      </c>
      <c r="M46" s="22">
        <v>321.89999999999998</v>
      </c>
    </row>
    <row r="47" spans="1:13" s="3" customFormat="1" x14ac:dyDescent="0.35">
      <c r="A47" s="11"/>
      <c r="B47" s="15">
        <v>6</v>
      </c>
      <c r="C47" s="1">
        <v>32</v>
      </c>
      <c r="D47" s="1" t="s">
        <v>20</v>
      </c>
      <c r="E47" s="1" t="s">
        <v>10</v>
      </c>
      <c r="F47" s="26">
        <v>186</v>
      </c>
      <c r="G47">
        <v>-11</v>
      </c>
      <c r="H47" s="26">
        <v>1002</v>
      </c>
      <c r="I47" s="5">
        <v>57.87</v>
      </c>
      <c r="J47" s="5">
        <v>0.49099999999999999</v>
      </c>
      <c r="K47">
        <v>29</v>
      </c>
      <c r="L47" s="51">
        <v>6.0000000000000001E-3</v>
      </c>
      <c r="M47" s="22">
        <v>319.2</v>
      </c>
    </row>
    <row r="48" spans="1:13" s="3" customFormat="1" x14ac:dyDescent="0.35">
      <c r="A48" s="11"/>
      <c r="B48" s="15">
        <v>6</v>
      </c>
      <c r="C48" s="1">
        <v>33</v>
      </c>
      <c r="D48" s="1" t="s">
        <v>20</v>
      </c>
      <c r="E48" s="1" t="s">
        <v>10</v>
      </c>
      <c r="F48" s="26">
        <v>170</v>
      </c>
      <c r="G48">
        <v>-15</v>
      </c>
      <c r="H48" s="26">
        <v>980</v>
      </c>
      <c r="I48" s="5">
        <v>58.15</v>
      </c>
      <c r="J48" s="5">
        <v>0.28899999999999998</v>
      </c>
      <c r="K48">
        <v>35</v>
      </c>
      <c r="L48" s="51">
        <v>6.0000000000000001E-3</v>
      </c>
      <c r="M48" s="22">
        <v>322.2</v>
      </c>
    </row>
    <row r="49" spans="1:13" s="3" customFormat="1" x14ac:dyDescent="0.35">
      <c r="A49" s="11"/>
      <c r="B49" s="15">
        <v>6</v>
      </c>
      <c r="C49" s="1">
        <v>34</v>
      </c>
      <c r="D49" s="1" t="s">
        <v>20</v>
      </c>
      <c r="E49" s="1" t="s">
        <v>10</v>
      </c>
      <c r="F49" s="26">
        <v>197</v>
      </c>
      <c r="G49">
        <v>-28</v>
      </c>
      <c r="H49" s="26">
        <v>1015</v>
      </c>
      <c r="I49" s="5">
        <v>58.18</v>
      </c>
      <c r="J49" s="5">
        <v>0.318</v>
      </c>
      <c r="K49">
        <v>-27</v>
      </c>
      <c r="L49" s="51">
        <v>5.0000000000000001E-3</v>
      </c>
      <c r="M49" s="22">
        <v>310.8</v>
      </c>
    </row>
    <row r="50" spans="1:13" s="3" customFormat="1" x14ac:dyDescent="0.35">
      <c r="A50" s="11"/>
      <c r="B50" s="15">
        <v>6</v>
      </c>
      <c r="C50" s="1">
        <v>35</v>
      </c>
      <c r="D50" s="1" t="s">
        <v>20</v>
      </c>
      <c r="E50" s="1" t="s">
        <v>10</v>
      </c>
      <c r="F50" s="26">
        <v>218</v>
      </c>
      <c r="G50">
        <v>-31</v>
      </c>
      <c r="H50" s="26">
        <v>1016</v>
      </c>
      <c r="I50" s="5">
        <v>58.17</v>
      </c>
      <c r="J50" s="5">
        <v>0.373</v>
      </c>
      <c r="K50">
        <v>-40</v>
      </c>
      <c r="L50" s="51">
        <v>1.0999999999999999E-2</v>
      </c>
      <c r="M50" s="22">
        <v>321.10000000000002</v>
      </c>
    </row>
    <row r="51" spans="1:13" s="3" customFormat="1" x14ac:dyDescent="0.35">
      <c r="A51" s="11"/>
      <c r="B51" s="49">
        <v>6</v>
      </c>
      <c r="C51" s="40">
        <v>36</v>
      </c>
      <c r="D51" s="42" t="s">
        <v>20</v>
      </c>
      <c r="E51" s="42" t="s">
        <v>10</v>
      </c>
      <c r="F51" s="43">
        <v>160</v>
      </c>
      <c r="G51" s="44">
        <v>-3</v>
      </c>
      <c r="H51" s="43">
        <v>1008</v>
      </c>
      <c r="I51" s="45">
        <v>57.67</v>
      </c>
      <c r="J51" s="45">
        <v>0.55100000000000005</v>
      </c>
      <c r="K51" s="44">
        <v>60</v>
      </c>
      <c r="L51" s="52">
        <v>7.0000000000000001E-3</v>
      </c>
      <c r="M51" s="48">
        <v>317.10000000000002</v>
      </c>
    </row>
    <row r="52" spans="1:13" s="3" customFormat="1" x14ac:dyDescent="0.35">
      <c r="A52" s="11"/>
      <c r="B52" s="15">
        <v>6</v>
      </c>
      <c r="C52" s="24" t="s">
        <v>18</v>
      </c>
      <c r="D52" s="1"/>
      <c r="E52" s="1"/>
      <c r="F52" s="27">
        <f>AVERAGE(F46:F51)</f>
        <v>188.5</v>
      </c>
      <c r="G52" s="28">
        <f t="shared" ref="G52:M52" si="10">AVERAGE(G46:G51)</f>
        <v>-19.666666666666668</v>
      </c>
      <c r="H52" s="27">
        <f t="shared" si="10"/>
        <v>1003.6666666666666</v>
      </c>
      <c r="I52" s="29">
        <f t="shared" si="10"/>
        <v>58.053333333333342</v>
      </c>
      <c r="J52" s="29">
        <f t="shared" si="10"/>
        <v>0.38983333333333331</v>
      </c>
      <c r="K52" s="28">
        <f t="shared" si="10"/>
        <v>4</v>
      </c>
      <c r="L52" s="30">
        <f t="shared" si="10"/>
        <v>7.1666666666666675E-3</v>
      </c>
      <c r="M52" s="31">
        <f t="shared" si="10"/>
        <v>318.71666666666664</v>
      </c>
    </row>
    <row r="53" spans="1:13" s="3" customFormat="1" ht="15" thickBot="1" x14ac:dyDescent="0.4">
      <c r="A53" s="11"/>
      <c r="B53" s="16">
        <v>6</v>
      </c>
      <c r="C53" s="25" t="s">
        <v>19</v>
      </c>
      <c r="D53" s="23"/>
      <c r="E53" s="23"/>
      <c r="F53" s="32">
        <f>_xlfn.STDEV.S(F46:F51)</f>
        <v>21.144739298463815</v>
      </c>
      <c r="G53" s="33">
        <f t="shared" ref="G53:M53" si="11">_xlfn.STDEV.S(G46:G51)</f>
        <v>11.65618576836637</v>
      </c>
      <c r="H53" s="32">
        <f t="shared" si="11"/>
        <v>13.185851002747857</v>
      </c>
      <c r="I53" s="34">
        <f t="shared" si="11"/>
        <v>0.23278029698981548</v>
      </c>
      <c r="J53" s="34">
        <f t="shared" si="11"/>
        <v>0.1068876357052894</v>
      </c>
      <c r="K53" s="33">
        <f t="shared" si="11"/>
        <v>42.39811316556434</v>
      </c>
      <c r="L53" s="35">
        <f t="shared" si="11"/>
        <v>2.1369760566432804E-3</v>
      </c>
      <c r="M53" s="36">
        <f t="shared" si="11"/>
        <v>4.3236173126985458</v>
      </c>
    </row>
    <row r="54" spans="1:13" s="3" customFormat="1" ht="15" thickTop="1" x14ac:dyDescent="0.35">
      <c r="A54" s="11"/>
      <c r="B54" s="15">
        <v>7</v>
      </c>
      <c r="C54" s="1">
        <v>37</v>
      </c>
      <c r="D54" s="1" t="s">
        <v>21</v>
      </c>
      <c r="E54" s="1" t="s">
        <v>10</v>
      </c>
      <c r="F54" s="26">
        <v>251</v>
      </c>
      <c r="G54">
        <v>-43</v>
      </c>
      <c r="H54" s="26">
        <v>-910</v>
      </c>
      <c r="I54" s="5">
        <v>62.98</v>
      </c>
      <c r="J54" s="5">
        <v>0.65800000000000003</v>
      </c>
      <c r="K54">
        <v>-56</v>
      </c>
      <c r="L54" s="51">
        <v>1E-3</v>
      </c>
      <c r="M54" s="22">
        <v>189.6</v>
      </c>
    </row>
    <row r="55" spans="1:13" s="3" customFormat="1" x14ac:dyDescent="0.35">
      <c r="A55" s="11"/>
      <c r="B55" s="15">
        <v>7</v>
      </c>
      <c r="C55" s="1">
        <v>38</v>
      </c>
      <c r="D55" s="1" t="s">
        <v>21</v>
      </c>
      <c r="E55" s="1" t="s">
        <v>10</v>
      </c>
      <c r="F55" s="26">
        <v>192</v>
      </c>
      <c r="G55">
        <v>-22</v>
      </c>
      <c r="H55" s="26">
        <v>-924</v>
      </c>
      <c r="I55" s="5">
        <v>63.08</v>
      </c>
      <c r="J55" s="5">
        <v>0.40500000000000003</v>
      </c>
      <c r="K55">
        <v>22</v>
      </c>
      <c r="L55" s="51">
        <v>1E-3</v>
      </c>
      <c r="M55" s="22">
        <v>270.60000000000002</v>
      </c>
    </row>
    <row r="56" spans="1:13" s="3" customFormat="1" x14ac:dyDescent="0.35">
      <c r="A56" s="11"/>
      <c r="B56" s="15">
        <v>7</v>
      </c>
      <c r="C56" s="1">
        <v>39</v>
      </c>
      <c r="D56" s="1" t="s">
        <v>21</v>
      </c>
      <c r="E56" s="1" t="s">
        <v>10</v>
      </c>
      <c r="F56" s="26">
        <v>271</v>
      </c>
      <c r="G56">
        <v>-49</v>
      </c>
      <c r="H56" s="26">
        <v>-935</v>
      </c>
      <c r="I56" s="5">
        <v>62.98</v>
      </c>
      <c r="J56" s="5">
        <v>0.83799999999999997</v>
      </c>
      <c r="K56">
        <v>-65</v>
      </c>
      <c r="L56" s="51">
        <v>7.0000000000000001E-3</v>
      </c>
      <c r="M56" s="22">
        <v>149.1</v>
      </c>
    </row>
    <row r="57" spans="1:13" s="3" customFormat="1" x14ac:dyDescent="0.35">
      <c r="A57" s="11"/>
      <c r="B57" s="15">
        <v>7</v>
      </c>
      <c r="C57" s="1">
        <v>40</v>
      </c>
      <c r="D57" s="1" t="s">
        <v>21</v>
      </c>
      <c r="E57" s="1" t="s">
        <v>10</v>
      </c>
      <c r="F57" s="26">
        <v>237</v>
      </c>
      <c r="G57">
        <v>-38</v>
      </c>
      <c r="H57" s="26">
        <v>-899</v>
      </c>
      <c r="I57" s="5">
        <v>63.14</v>
      </c>
      <c r="J57" s="5">
        <v>0.54100000000000004</v>
      </c>
      <c r="K57">
        <v>-39</v>
      </c>
      <c r="L57" s="51">
        <v>4.0000000000000001E-3</v>
      </c>
      <c r="M57" s="22">
        <v>171.5</v>
      </c>
    </row>
    <row r="58" spans="1:13" s="3" customFormat="1" x14ac:dyDescent="0.35">
      <c r="A58" s="11"/>
      <c r="B58" s="15">
        <v>7</v>
      </c>
      <c r="C58" s="1">
        <v>41</v>
      </c>
      <c r="D58" s="1" t="s">
        <v>21</v>
      </c>
      <c r="E58" s="1" t="s">
        <v>10</v>
      </c>
      <c r="F58" s="26">
        <v>212</v>
      </c>
      <c r="G58">
        <v>-29</v>
      </c>
      <c r="H58" s="26">
        <v>-903</v>
      </c>
      <c r="I58" s="5">
        <v>63.21</v>
      </c>
      <c r="J58" s="5">
        <v>0.39700000000000002</v>
      </c>
      <c r="K58">
        <v>-11</v>
      </c>
      <c r="L58" s="51">
        <v>2E-3</v>
      </c>
      <c r="M58" s="22">
        <v>181.2</v>
      </c>
    </row>
    <row r="59" spans="1:13" s="3" customFormat="1" x14ac:dyDescent="0.35">
      <c r="A59" s="11"/>
      <c r="B59" s="49">
        <v>7</v>
      </c>
      <c r="C59" s="40">
        <v>42</v>
      </c>
      <c r="D59" s="42" t="s">
        <v>21</v>
      </c>
      <c r="E59" s="42" t="s">
        <v>10</v>
      </c>
      <c r="F59" s="43">
        <v>222</v>
      </c>
      <c r="G59" s="44">
        <v>-28</v>
      </c>
      <c r="H59" s="43">
        <v>-925</v>
      </c>
      <c r="I59" s="45">
        <v>63.19</v>
      </c>
      <c r="J59" s="45">
        <v>0.48099999999999998</v>
      </c>
      <c r="K59" s="44">
        <v>-6</v>
      </c>
      <c r="L59" s="52">
        <v>4.0000000000000001E-3</v>
      </c>
      <c r="M59" s="48">
        <v>178.9</v>
      </c>
    </row>
    <row r="60" spans="1:13" s="3" customFormat="1" x14ac:dyDescent="0.35">
      <c r="A60" s="11"/>
      <c r="B60" s="15">
        <v>7</v>
      </c>
      <c r="C60" s="24" t="s">
        <v>18</v>
      </c>
      <c r="D60" s="1"/>
      <c r="E60" s="1"/>
      <c r="F60" s="27">
        <f>AVERAGE(F54:F59)</f>
        <v>230.83333333333334</v>
      </c>
      <c r="G60" s="28">
        <f t="shared" ref="G60:M60" si="12">AVERAGE(G54:G59)</f>
        <v>-34.833333333333336</v>
      </c>
      <c r="H60" s="27">
        <f t="shared" si="12"/>
        <v>-916</v>
      </c>
      <c r="I60" s="29">
        <f t="shared" si="12"/>
        <v>63.096666666666664</v>
      </c>
      <c r="J60" s="29">
        <f t="shared" si="12"/>
        <v>0.55333333333333334</v>
      </c>
      <c r="K60" s="28">
        <f t="shared" si="12"/>
        <v>-25.833333333333332</v>
      </c>
      <c r="L60" s="30">
        <f t="shared" si="12"/>
        <v>3.166666666666667E-3</v>
      </c>
      <c r="M60" s="31">
        <f t="shared" si="12"/>
        <v>190.15</v>
      </c>
    </row>
    <row r="61" spans="1:13" s="3" customFormat="1" ht="15" thickBot="1" x14ac:dyDescent="0.4">
      <c r="A61" s="11"/>
      <c r="B61" s="16">
        <v>7</v>
      </c>
      <c r="C61" s="25" t="s">
        <v>19</v>
      </c>
      <c r="D61" s="23"/>
      <c r="E61" s="23"/>
      <c r="F61" s="32">
        <f>_xlfn.STDEV.S(F54:F59)</f>
        <v>28.280146157095135</v>
      </c>
      <c r="G61" s="33">
        <f t="shared" ref="G61:M61" si="13">_xlfn.STDEV.S(G54:G59)</f>
        <v>10.225784403490355</v>
      </c>
      <c r="H61" s="32">
        <f t="shared" si="13"/>
        <v>14.142135623730951</v>
      </c>
      <c r="I61" s="34">
        <f t="shared" si="13"/>
        <v>0.100929017961471</v>
      </c>
      <c r="J61" s="34">
        <f t="shared" si="13"/>
        <v>0.16959795596252522</v>
      </c>
      <c r="K61" s="33">
        <f t="shared" si="13"/>
        <v>33.222984012076139</v>
      </c>
      <c r="L61" s="35">
        <f t="shared" si="13"/>
        <v>2.3166067138525401E-3</v>
      </c>
      <c r="M61" s="36">
        <f t="shared" si="13"/>
        <v>41.742292701767049</v>
      </c>
    </row>
    <row r="62" spans="1:13" s="3" customFormat="1" ht="15" thickTop="1" x14ac:dyDescent="0.35">
      <c r="A62" s="11"/>
      <c r="B62" s="15">
        <v>8</v>
      </c>
      <c r="C62" s="1">
        <v>43</v>
      </c>
      <c r="D62" s="1" t="s">
        <v>22</v>
      </c>
      <c r="E62" s="1" t="s">
        <v>10</v>
      </c>
      <c r="F62" s="26">
        <v>175</v>
      </c>
      <c r="G62">
        <v>-24</v>
      </c>
      <c r="H62" s="26">
        <v>1940</v>
      </c>
      <c r="I62" s="5">
        <v>51.16</v>
      </c>
      <c r="J62" s="5">
        <v>0.27400000000000002</v>
      </c>
      <c r="K62">
        <v>-25</v>
      </c>
      <c r="L62" s="51">
        <v>3.0000000000000001E-3</v>
      </c>
      <c r="M62" s="22">
        <v>284.8</v>
      </c>
    </row>
    <row r="63" spans="1:13" s="3" customFormat="1" x14ac:dyDescent="0.35">
      <c r="A63" s="11"/>
      <c r="B63" s="15">
        <v>8</v>
      </c>
      <c r="C63" s="1">
        <v>44</v>
      </c>
      <c r="D63" s="1" t="s">
        <v>22</v>
      </c>
      <c r="E63" s="1" t="s">
        <v>10</v>
      </c>
      <c r="F63" s="26">
        <v>183</v>
      </c>
      <c r="G63">
        <v>-22</v>
      </c>
      <c r="H63" s="26">
        <v>1951</v>
      </c>
      <c r="I63" s="5">
        <v>50.91</v>
      </c>
      <c r="J63" s="5">
        <v>0.38400000000000001</v>
      </c>
      <c r="K63">
        <v>-8</v>
      </c>
      <c r="L63" s="51">
        <v>7.0000000000000001E-3</v>
      </c>
      <c r="M63" s="22">
        <v>297.89999999999998</v>
      </c>
    </row>
    <row r="64" spans="1:13" s="3" customFormat="1" x14ac:dyDescent="0.35">
      <c r="A64" s="11"/>
      <c r="B64" s="15">
        <v>8</v>
      </c>
      <c r="C64" s="1">
        <v>45</v>
      </c>
      <c r="D64" s="1" t="s">
        <v>22</v>
      </c>
      <c r="E64" s="1" t="s">
        <v>10</v>
      </c>
      <c r="F64" s="26">
        <v>202</v>
      </c>
      <c r="G64">
        <v>-27</v>
      </c>
      <c r="H64" s="26">
        <v>2012</v>
      </c>
      <c r="I64" s="5">
        <v>50.44</v>
      </c>
      <c r="J64" s="5">
        <v>0.47099999999999997</v>
      </c>
      <c r="K64">
        <v>-30</v>
      </c>
      <c r="L64" s="51">
        <v>1.2E-2</v>
      </c>
      <c r="M64" s="22">
        <v>309.2</v>
      </c>
    </row>
    <row r="65" spans="1:13" s="3" customFormat="1" x14ac:dyDescent="0.35">
      <c r="A65" s="11"/>
      <c r="B65" s="15">
        <v>8</v>
      </c>
      <c r="C65" s="1">
        <v>46</v>
      </c>
      <c r="D65" s="1" t="s">
        <v>22</v>
      </c>
      <c r="E65" s="1" t="s">
        <v>10</v>
      </c>
      <c r="F65" s="26">
        <v>173</v>
      </c>
      <c r="G65">
        <v>-20</v>
      </c>
      <c r="H65" s="26">
        <v>1972</v>
      </c>
      <c r="I65" s="5">
        <v>50.53</v>
      </c>
      <c r="J65" s="5">
        <v>0.32800000000000001</v>
      </c>
      <c r="K65">
        <v>6</v>
      </c>
      <c r="L65" s="51">
        <v>6.0000000000000001E-3</v>
      </c>
      <c r="M65" s="22">
        <v>302.8</v>
      </c>
    </row>
    <row r="66" spans="1:13" s="3" customFormat="1" x14ac:dyDescent="0.35">
      <c r="A66" s="11"/>
      <c r="B66" s="15">
        <v>8</v>
      </c>
      <c r="C66" s="1">
        <v>47</v>
      </c>
      <c r="D66" s="1" t="s">
        <v>22</v>
      </c>
      <c r="E66" s="1" t="s">
        <v>10</v>
      </c>
      <c r="F66" s="26">
        <v>243</v>
      </c>
      <c r="G66">
        <v>-31</v>
      </c>
      <c r="H66" s="26">
        <v>1943</v>
      </c>
      <c r="I66" s="5">
        <v>50.89</v>
      </c>
      <c r="J66" s="5">
        <v>0.64400000000000002</v>
      </c>
      <c r="K66">
        <v>-40</v>
      </c>
      <c r="L66" s="51">
        <v>1E-3</v>
      </c>
      <c r="M66" s="22">
        <v>321.8</v>
      </c>
    </row>
    <row r="67" spans="1:13" s="3" customFormat="1" x14ac:dyDescent="0.35">
      <c r="A67" s="11"/>
      <c r="B67" s="49">
        <v>8</v>
      </c>
      <c r="C67" s="40">
        <v>48</v>
      </c>
      <c r="D67" s="42" t="s">
        <v>22</v>
      </c>
      <c r="E67" s="42" t="s">
        <v>10</v>
      </c>
      <c r="F67" s="43">
        <v>170</v>
      </c>
      <c r="G67" s="44">
        <v>-18</v>
      </c>
      <c r="H67" s="43">
        <v>1970</v>
      </c>
      <c r="I67" s="45">
        <v>50.62</v>
      </c>
      <c r="J67" s="45">
        <v>0.33800000000000002</v>
      </c>
      <c r="K67" s="44">
        <v>7</v>
      </c>
      <c r="L67" s="52">
        <v>6.0000000000000001E-3</v>
      </c>
      <c r="M67" s="48">
        <v>305.39999999999998</v>
      </c>
    </row>
    <row r="68" spans="1:13" s="3" customFormat="1" x14ac:dyDescent="0.35">
      <c r="A68" s="11"/>
      <c r="B68" s="15">
        <v>8</v>
      </c>
      <c r="C68" s="24" t="s">
        <v>18</v>
      </c>
      <c r="D68" s="1"/>
      <c r="E68" s="1"/>
      <c r="F68" s="27">
        <f>AVERAGE(F62:F67)</f>
        <v>191</v>
      </c>
      <c r="G68" s="28">
        <f t="shared" ref="G68:M68" si="14">AVERAGE(G62:G67)</f>
        <v>-23.666666666666668</v>
      </c>
      <c r="H68" s="27">
        <f t="shared" si="14"/>
        <v>1964.6666666666667</v>
      </c>
      <c r="I68" s="29">
        <f t="shared" si="14"/>
        <v>50.758333333333333</v>
      </c>
      <c r="J68" s="29">
        <f t="shared" si="14"/>
        <v>0.40650000000000003</v>
      </c>
      <c r="K68" s="28">
        <f t="shared" si="14"/>
        <v>-15</v>
      </c>
      <c r="L68" s="30">
        <f t="shared" si="14"/>
        <v>5.8333333333333327E-3</v>
      </c>
      <c r="M68" s="31">
        <f t="shared" si="14"/>
        <v>303.65000000000003</v>
      </c>
    </row>
    <row r="69" spans="1:13" s="3" customFormat="1" ht="15" thickBot="1" x14ac:dyDescent="0.4">
      <c r="A69" s="11"/>
      <c r="B69" s="16">
        <v>8</v>
      </c>
      <c r="C69" s="25" t="s">
        <v>19</v>
      </c>
      <c r="D69" s="23"/>
      <c r="E69" s="23"/>
      <c r="F69" s="32">
        <f>_xlfn.STDEV.S(F62:F67)</f>
        <v>27.964262908219126</v>
      </c>
      <c r="G69" s="33">
        <f t="shared" ref="G69:M69" si="15">_xlfn.STDEV.S(G62:G67)</f>
        <v>4.7609522856952369</v>
      </c>
      <c r="H69" s="32">
        <f t="shared" si="15"/>
        <v>26.78556825357018</v>
      </c>
      <c r="I69" s="34">
        <f t="shared" si="15"/>
        <v>0.27359946393709594</v>
      </c>
      <c r="J69" s="34">
        <f t="shared" si="15"/>
        <v>0.13377854835510813</v>
      </c>
      <c r="K69" s="33">
        <f t="shared" si="15"/>
        <v>19.616319736382767</v>
      </c>
      <c r="L69" s="35">
        <f t="shared" si="15"/>
        <v>3.7638632635454065E-3</v>
      </c>
      <c r="M69" s="36">
        <f t="shared" si="15"/>
        <v>12.266988220423137</v>
      </c>
    </row>
    <row r="70" spans="1:13" s="3" customFormat="1" ht="15" thickTop="1" x14ac:dyDescent="0.35">
      <c r="A70" s="11"/>
      <c r="B70" s="15">
        <v>9</v>
      </c>
      <c r="C70" s="1">
        <v>49</v>
      </c>
      <c r="D70" s="1" t="s">
        <v>23</v>
      </c>
      <c r="E70" s="1" t="s">
        <v>10</v>
      </c>
      <c r="F70" s="26">
        <v>229</v>
      </c>
      <c r="G70">
        <v>-35</v>
      </c>
      <c r="H70" s="26">
        <v>-1843</v>
      </c>
      <c r="I70" s="5">
        <v>60.41</v>
      </c>
      <c r="J70" s="5">
        <v>0.57999999999999996</v>
      </c>
      <c r="K70">
        <v>-21</v>
      </c>
      <c r="L70" s="51">
        <v>2E-3</v>
      </c>
      <c r="M70" s="22">
        <v>257.3</v>
      </c>
    </row>
    <row r="71" spans="1:13" s="3" customFormat="1" x14ac:dyDescent="0.35">
      <c r="A71" s="11"/>
      <c r="B71" s="15">
        <v>9</v>
      </c>
      <c r="C71" s="1">
        <v>50</v>
      </c>
      <c r="D71" s="1" t="s">
        <v>23</v>
      </c>
      <c r="E71" s="1" t="s">
        <v>10</v>
      </c>
      <c r="F71" s="26">
        <v>268</v>
      </c>
      <c r="G71">
        <v>-53</v>
      </c>
      <c r="H71" s="26">
        <v>-1891</v>
      </c>
      <c r="I71" s="5">
        <v>60.4</v>
      </c>
      <c r="J71" s="5">
        <v>0.90600000000000003</v>
      </c>
      <c r="K71">
        <v>-66</v>
      </c>
      <c r="L71" s="51">
        <v>8.0000000000000002E-3</v>
      </c>
      <c r="M71" s="22">
        <v>106.5</v>
      </c>
    </row>
    <row r="72" spans="1:13" s="3" customFormat="1" x14ac:dyDescent="0.35">
      <c r="A72" s="11"/>
      <c r="B72" s="15">
        <v>9</v>
      </c>
      <c r="C72" s="1">
        <v>51</v>
      </c>
      <c r="D72" s="1" t="s">
        <v>23</v>
      </c>
      <c r="E72" s="1" t="s">
        <v>10</v>
      </c>
      <c r="F72" s="26">
        <v>210</v>
      </c>
      <c r="G72">
        <v>-44</v>
      </c>
      <c r="H72" s="26">
        <v>-1924</v>
      </c>
      <c r="I72" s="5">
        <v>59.69</v>
      </c>
      <c r="J72" s="5">
        <v>0.49299999999999999</v>
      </c>
      <c r="K72">
        <v>-45</v>
      </c>
      <c r="L72" s="51">
        <v>3.0000000000000001E-3</v>
      </c>
      <c r="M72" s="22">
        <v>18.3</v>
      </c>
    </row>
    <row r="73" spans="1:13" s="3" customFormat="1" x14ac:dyDescent="0.35">
      <c r="A73" s="11"/>
      <c r="B73" s="15">
        <v>9</v>
      </c>
      <c r="C73" s="1">
        <v>52</v>
      </c>
      <c r="D73" s="1" t="s">
        <v>23</v>
      </c>
      <c r="E73" s="1" t="s">
        <v>10</v>
      </c>
      <c r="F73" s="26">
        <v>244</v>
      </c>
      <c r="G73">
        <v>-52</v>
      </c>
      <c r="H73" s="26">
        <v>-1943</v>
      </c>
      <c r="I73" s="5">
        <v>59.83</v>
      </c>
      <c r="J73" s="5">
        <v>0.78300000000000003</v>
      </c>
      <c r="K73">
        <v>-62</v>
      </c>
      <c r="L73" s="51">
        <v>5.0000000000000001E-3</v>
      </c>
      <c r="M73" s="22">
        <v>121.6</v>
      </c>
    </row>
    <row r="74" spans="1:13" s="3" customFormat="1" x14ac:dyDescent="0.35">
      <c r="A74" s="11"/>
      <c r="B74" s="15">
        <v>9</v>
      </c>
      <c r="C74" s="1">
        <v>53</v>
      </c>
      <c r="D74" s="1" t="s">
        <v>23</v>
      </c>
      <c r="E74" s="1" t="s">
        <v>10</v>
      </c>
      <c r="F74" s="26">
        <v>220</v>
      </c>
      <c r="G74">
        <v>-46</v>
      </c>
      <c r="H74" s="26">
        <v>-1939</v>
      </c>
      <c r="I74" s="5">
        <v>59.45</v>
      </c>
      <c r="J74" s="5">
        <v>0.53900000000000003</v>
      </c>
      <c r="K74">
        <v>-49</v>
      </c>
      <c r="L74" s="51">
        <v>2E-3</v>
      </c>
      <c r="M74" s="22">
        <v>54.5</v>
      </c>
    </row>
    <row r="75" spans="1:13" s="3" customFormat="1" x14ac:dyDescent="0.35">
      <c r="A75" s="11"/>
      <c r="B75" s="49">
        <v>9</v>
      </c>
      <c r="C75" s="40">
        <v>54</v>
      </c>
      <c r="D75" s="42" t="s">
        <v>23</v>
      </c>
      <c r="E75" s="42" t="s">
        <v>10</v>
      </c>
      <c r="F75" s="43">
        <v>240</v>
      </c>
      <c r="G75" s="44">
        <v>-50</v>
      </c>
      <c r="H75" s="43">
        <v>-1895</v>
      </c>
      <c r="I75" s="45">
        <v>60.14</v>
      </c>
      <c r="J75" s="45">
        <v>0.7</v>
      </c>
      <c r="K75" s="44">
        <v>-59</v>
      </c>
      <c r="L75" s="52">
        <v>5.0000000000000001E-3</v>
      </c>
      <c r="M75" s="48">
        <v>120.7</v>
      </c>
    </row>
    <row r="76" spans="1:13" s="3" customFormat="1" x14ac:dyDescent="0.35">
      <c r="A76" s="11"/>
      <c r="B76" s="15">
        <v>9</v>
      </c>
      <c r="C76" s="24" t="s">
        <v>18</v>
      </c>
      <c r="D76" s="1"/>
      <c r="E76" s="1"/>
      <c r="F76" s="27">
        <f>AVERAGE(F70:F75)</f>
        <v>235.16666666666666</v>
      </c>
      <c r="G76" s="28">
        <f t="shared" ref="G76:M76" si="16">AVERAGE(G70:G75)</f>
        <v>-46.666666666666664</v>
      </c>
      <c r="H76" s="27">
        <f t="shared" si="16"/>
        <v>-1905.8333333333333</v>
      </c>
      <c r="I76" s="29">
        <f t="shared" si="16"/>
        <v>59.986666666666657</v>
      </c>
      <c r="J76" s="29">
        <f t="shared" si="16"/>
        <v>0.66683333333333339</v>
      </c>
      <c r="K76" s="28">
        <f t="shared" si="16"/>
        <v>-50.333333333333336</v>
      </c>
      <c r="L76" s="30">
        <f t="shared" si="16"/>
        <v>4.1666666666666675E-3</v>
      </c>
      <c r="M76" s="31">
        <f t="shared" si="16"/>
        <v>113.15000000000002</v>
      </c>
    </row>
    <row r="77" spans="1:13" s="3" customFormat="1" ht="15" thickBot="1" x14ac:dyDescent="0.4">
      <c r="A77" s="11"/>
      <c r="B77" s="16">
        <v>9</v>
      </c>
      <c r="C77" s="25" t="s">
        <v>19</v>
      </c>
      <c r="D77" s="23"/>
      <c r="E77" s="23"/>
      <c r="F77" s="32">
        <f>_xlfn.STDEV.S(F70:F75)</f>
        <v>20.400163398038426</v>
      </c>
      <c r="G77" s="33">
        <f t="shared" ref="G77:M77" si="17">_xlfn.STDEV.S(G70:G75)</f>
        <v>6.6833125519211496</v>
      </c>
      <c r="H77" s="32">
        <f t="shared" si="17"/>
        <v>37.674482964822047</v>
      </c>
      <c r="I77" s="34">
        <f t="shared" si="17"/>
        <v>0.39348019856997335</v>
      </c>
      <c r="J77" s="34">
        <f t="shared" si="17"/>
        <v>0.15867881606145937</v>
      </c>
      <c r="K77" s="33">
        <f t="shared" si="17"/>
        <v>16.415439886480861</v>
      </c>
      <c r="L77" s="35">
        <f t="shared" si="17"/>
        <v>2.3166067138525397E-3</v>
      </c>
      <c r="M77" s="36">
        <f t="shared" si="17"/>
        <v>81.716822013585414</v>
      </c>
    </row>
    <row r="78" spans="1:13" s="3" customFormat="1" ht="15" thickTop="1" x14ac:dyDescent="0.35">
      <c r="A78" s="11"/>
      <c r="B78" s="15">
        <v>10</v>
      </c>
      <c r="C78" s="1">
        <v>55</v>
      </c>
      <c r="D78" s="1" t="s">
        <v>26</v>
      </c>
      <c r="E78" s="1" t="s">
        <v>10</v>
      </c>
      <c r="F78" s="26">
        <v>145</v>
      </c>
      <c r="G78">
        <v>-1</v>
      </c>
      <c r="H78" s="26">
        <v>2886</v>
      </c>
      <c r="I78" s="5">
        <v>40.119999999999997</v>
      </c>
      <c r="J78" s="5">
        <v>0.52100000000000002</v>
      </c>
      <c r="K78">
        <v>60</v>
      </c>
      <c r="L78" s="51">
        <v>1E-3</v>
      </c>
      <c r="M78" s="22">
        <v>175.9</v>
      </c>
    </row>
    <row r="79" spans="1:13" s="3" customFormat="1" x14ac:dyDescent="0.35">
      <c r="A79" s="11"/>
      <c r="B79" s="15">
        <v>10</v>
      </c>
      <c r="C79" s="1">
        <v>56</v>
      </c>
      <c r="D79" s="1" t="s">
        <v>26</v>
      </c>
      <c r="E79" s="1" t="s">
        <v>10</v>
      </c>
      <c r="F79" s="26">
        <v>153</v>
      </c>
      <c r="G79">
        <v>16</v>
      </c>
      <c r="H79" s="26">
        <v>2913</v>
      </c>
      <c r="I79" s="5">
        <v>38.119999999999997</v>
      </c>
      <c r="J79" s="5">
        <v>0.84799999999999998</v>
      </c>
      <c r="K79">
        <v>70</v>
      </c>
      <c r="L79" s="51">
        <v>8.0000000000000002E-3</v>
      </c>
      <c r="M79" s="22">
        <v>194.4</v>
      </c>
    </row>
    <row r="80" spans="1:13" s="3" customFormat="1" x14ac:dyDescent="0.35">
      <c r="A80" s="11"/>
      <c r="B80" s="15">
        <v>10</v>
      </c>
      <c r="C80" s="1">
        <v>57</v>
      </c>
      <c r="D80" s="1" t="s">
        <v>26</v>
      </c>
      <c r="E80" s="1" t="s">
        <v>10</v>
      </c>
      <c r="F80" s="26">
        <v>152</v>
      </c>
      <c r="G80">
        <v>-3</v>
      </c>
      <c r="H80" s="26">
        <v>2950</v>
      </c>
      <c r="I80" s="5">
        <v>38.869999999999997</v>
      </c>
      <c r="J80" s="5">
        <v>0.55000000000000004</v>
      </c>
      <c r="K80">
        <v>53</v>
      </c>
      <c r="L80" s="51">
        <v>5.0000000000000001E-3</v>
      </c>
      <c r="M80" s="22">
        <v>203.7</v>
      </c>
    </row>
    <row r="81" spans="1:15" s="3" customFormat="1" x14ac:dyDescent="0.35">
      <c r="A81" s="11"/>
      <c r="B81" s="15">
        <v>10</v>
      </c>
      <c r="C81" s="1">
        <v>58</v>
      </c>
      <c r="D81" s="1" t="s">
        <v>26</v>
      </c>
      <c r="E81" s="1" t="s">
        <v>10</v>
      </c>
      <c r="F81" s="26">
        <v>182</v>
      </c>
      <c r="G81">
        <v>-30</v>
      </c>
      <c r="H81" s="26">
        <v>2927</v>
      </c>
      <c r="I81" s="5">
        <v>40.54</v>
      </c>
      <c r="J81" s="5">
        <v>0.35599999999999998</v>
      </c>
      <c r="K81">
        <v>-23</v>
      </c>
      <c r="L81" s="51">
        <v>0.01</v>
      </c>
      <c r="M81" s="22">
        <v>254.7</v>
      </c>
    </row>
    <row r="82" spans="1:15" s="3" customFormat="1" x14ac:dyDescent="0.35">
      <c r="A82" s="11"/>
      <c r="B82" s="15">
        <v>10</v>
      </c>
      <c r="C82" s="1">
        <v>59</v>
      </c>
      <c r="D82" s="1" t="s">
        <v>26</v>
      </c>
      <c r="E82" s="1" t="s">
        <v>10</v>
      </c>
      <c r="F82" s="26">
        <v>163</v>
      </c>
      <c r="G82">
        <v>-3</v>
      </c>
      <c r="H82" s="26">
        <v>2949</v>
      </c>
      <c r="I82" s="5">
        <v>39.07</v>
      </c>
      <c r="J82" s="5">
        <v>0.57299999999999995</v>
      </c>
      <c r="K82">
        <v>43</v>
      </c>
      <c r="L82" s="51">
        <v>1E-3</v>
      </c>
      <c r="M82" s="22">
        <v>206.7</v>
      </c>
    </row>
    <row r="83" spans="1:15" s="3" customFormat="1" x14ac:dyDescent="0.35">
      <c r="A83" s="11"/>
      <c r="B83" s="49">
        <v>10</v>
      </c>
      <c r="C83" s="40">
        <v>60</v>
      </c>
      <c r="D83" s="42" t="s">
        <v>26</v>
      </c>
      <c r="E83" s="42" t="s">
        <v>10</v>
      </c>
      <c r="F83" s="43">
        <v>181</v>
      </c>
      <c r="G83" s="44">
        <v>-27</v>
      </c>
      <c r="H83" s="43">
        <v>2976</v>
      </c>
      <c r="I83" s="45">
        <v>39.61</v>
      </c>
      <c r="J83" s="45">
        <v>0.33500000000000002</v>
      </c>
      <c r="K83" s="44">
        <v>-17</v>
      </c>
      <c r="L83" s="52">
        <v>5.0000000000000001E-3</v>
      </c>
      <c r="M83" s="48">
        <v>237.1</v>
      </c>
    </row>
    <row r="84" spans="1:15" s="3" customFormat="1" x14ac:dyDescent="0.35">
      <c r="A84" s="11"/>
      <c r="B84" s="15">
        <v>10</v>
      </c>
      <c r="C84" s="24" t="s">
        <v>18</v>
      </c>
      <c r="D84" s="1"/>
      <c r="E84" s="1"/>
      <c r="F84" s="27">
        <f>AVERAGE(F78:F83)</f>
        <v>162.66666666666666</v>
      </c>
      <c r="G84" s="28">
        <f t="shared" ref="G84:M84" si="18">AVERAGE(G78:G83)</f>
        <v>-8</v>
      </c>
      <c r="H84" s="27">
        <f t="shared" si="18"/>
        <v>2933.5</v>
      </c>
      <c r="I84" s="29">
        <f t="shared" si="18"/>
        <v>39.388333333333328</v>
      </c>
      <c r="J84" s="29">
        <f t="shared" si="18"/>
        <v>0.53049999999999997</v>
      </c>
      <c r="K84" s="28">
        <f t="shared" si="18"/>
        <v>31</v>
      </c>
      <c r="L84" s="30">
        <f t="shared" si="18"/>
        <v>5.0000000000000001E-3</v>
      </c>
      <c r="M84" s="31">
        <f t="shared" si="18"/>
        <v>212.08333333333334</v>
      </c>
    </row>
    <row r="85" spans="1:15" s="3" customFormat="1" ht="15" thickBot="1" x14ac:dyDescent="0.4">
      <c r="A85" s="11"/>
      <c r="B85" s="16">
        <v>10</v>
      </c>
      <c r="C85" s="25" t="s">
        <v>19</v>
      </c>
      <c r="D85" s="23"/>
      <c r="E85" s="23"/>
      <c r="F85" s="32">
        <f>_xlfn.STDEV.S(F78:F83)</f>
        <v>15.680136053831507</v>
      </c>
      <c r="G85" s="33">
        <f t="shared" ref="G85:M85" si="19">_xlfn.STDEV.S(G78:G83)</f>
        <v>17.435595774162696</v>
      </c>
      <c r="H85" s="32">
        <f t="shared" si="19"/>
        <v>31.741140496207755</v>
      </c>
      <c r="I85" s="34">
        <f t="shared" si="19"/>
        <v>0.88198450477696444</v>
      </c>
      <c r="J85" s="34">
        <f t="shared" si="19"/>
        <v>0.18533941836533324</v>
      </c>
      <c r="K85" s="33">
        <f t="shared" si="19"/>
        <v>40.521599178709621</v>
      </c>
      <c r="L85" s="35">
        <f t="shared" si="19"/>
        <v>3.6331804249169894E-3</v>
      </c>
      <c r="M85" s="36">
        <f t="shared" si="19"/>
        <v>28.855530954509419</v>
      </c>
    </row>
    <row r="86" spans="1:15" s="3" customFormat="1" ht="15" thickTop="1" x14ac:dyDescent="0.35">
      <c r="A86" s="11"/>
      <c r="B86" s="15">
        <v>11</v>
      </c>
      <c r="C86" s="1">
        <v>61</v>
      </c>
      <c r="D86" s="1" t="s">
        <v>27</v>
      </c>
      <c r="E86" s="1" t="s">
        <v>10</v>
      </c>
      <c r="F86" s="26">
        <v>273</v>
      </c>
      <c r="G86">
        <v>-66</v>
      </c>
      <c r="H86" s="26">
        <v>-2833</v>
      </c>
      <c r="I86" s="5">
        <v>43.24</v>
      </c>
      <c r="J86" s="5">
        <v>1.196</v>
      </c>
      <c r="K86">
        <v>-63</v>
      </c>
      <c r="L86" s="51">
        <v>0.01</v>
      </c>
      <c r="M86" s="22">
        <v>127.3</v>
      </c>
    </row>
    <row r="87" spans="1:15" s="3" customFormat="1" x14ac:dyDescent="0.35">
      <c r="A87" s="11"/>
      <c r="B87" s="15">
        <v>11</v>
      </c>
      <c r="C87" s="1">
        <v>62</v>
      </c>
      <c r="D87" s="1" t="s">
        <v>27</v>
      </c>
      <c r="E87" s="1" t="s">
        <v>10</v>
      </c>
      <c r="F87" s="26">
        <v>214</v>
      </c>
      <c r="G87">
        <v>-65</v>
      </c>
      <c r="H87" s="26">
        <v>-2842</v>
      </c>
      <c r="I87" s="5">
        <v>44.04</v>
      </c>
      <c r="J87" s="5">
        <v>0.753</v>
      </c>
      <c r="K87">
        <v>-64</v>
      </c>
      <c r="L87" s="51">
        <v>0.01</v>
      </c>
      <c r="M87" s="22">
        <v>122.7</v>
      </c>
    </row>
    <row r="88" spans="1:15" s="3" customFormat="1" x14ac:dyDescent="0.35">
      <c r="A88" s="11"/>
      <c r="B88" s="15">
        <v>11</v>
      </c>
      <c r="C88" s="1">
        <v>63</v>
      </c>
      <c r="D88" s="1" t="s">
        <v>27</v>
      </c>
      <c r="E88" s="1" t="s">
        <v>10</v>
      </c>
      <c r="F88" s="26">
        <v>203</v>
      </c>
      <c r="G88">
        <v>-58</v>
      </c>
      <c r="H88" s="26">
        <v>-2876</v>
      </c>
      <c r="I88" s="5">
        <v>41.05</v>
      </c>
      <c r="J88" s="5">
        <v>0.42899999999999999</v>
      </c>
      <c r="K88">
        <v>-55</v>
      </c>
      <c r="L88" s="51">
        <v>1E-3</v>
      </c>
      <c r="M88" s="22">
        <v>149.19999999999999</v>
      </c>
    </row>
    <row r="89" spans="1:15" s="3" customFormat="1" x14ac:dyDescent="0.35">
      <c r="A89" s="11"/>
      <c r="B89" s="15">
        <v>11</v>
      </c>
      <c r="C89" s="1">
        <v>64</v>
      </c>
      <c r="D89" s="1" t="s">
        <v>27</v>
      </c>
      <c r="E89" s="1" t="s">
        <v>10</v>
      </c>
      <c r="F89" s="26">
        <v>184</v>
      </c>
      <c r="G89">
        <v>-60</v>
      </c>
      <c r="H89" s="26">
        <v>-2848</v>
      </c>
      <c r="I89" s="5">
        <v>42.47</v>
      </c>
      <c r="J89" s="5">
        <v>0.47399999999999998</v>
      </c>
      <c r="K89">
        <v>-51</v>
      </c>
      <c r="L89" s="51">
        <v>1E-3</v>
      </c>
      <c r="M89" s="22">
        <v>171.2</v>
      </c>
    </row>
    <row r="90" spans="1:15" s="3" customFormat="1" x14ac:dyDescent="0.35">
      <c r="A90" s="11"/>
      <c r="B90" s="15">
        <v>11</v>
      </c>
      <c r="C90" s="1">
        <v>65</v>
      </c>
      <c r="D90" s="1" t="s">
        <v>27</v>
      </c>
      <c r="E90" s="1" t="s">
        <v>10</v>
      </c>
      <c r="F90" s="26">
        <v>233</v>
      </c>
      <c r="G90">
        <v>-70</v>
      </c>
      <c r="H90" s="26">
        <v>-2888</v>
      </c>
      <c r="I90" s="5">
        <v>41.91</v>
      </c>
      <c r="J90" s="5">
        <v>0.95699999999999996</v>
      </c>
      <c r="K90">
        <v>-68</v>
      </c>
      <c r="L90" s="51">
        <v>5.0000000000000001E-3</v>
      </c>
      <c r="M90" s="22">
        <v>152.6</v>
      </c>
    </row>
    <row r="91" spans="1:15" s="3" customFormat="1" x14ac:dyDescent="0.35">
      <c r="A91" s="11"/>
      <c r="B91" s="49">
        <v>11</v>
      </c>
      <c r="C91" s="40">
        <v>66</v>
      </c>
      <c r="D91" s="42" t="s">
        <v>27</v>
      </c>
      <c r="E91" s="42" t="s">
        <v>10</v>
      </c>
      <c r="F91" s="43">
        <v>229</v>
      </c>
      <c r="G91" s="44">
        <v>-63</v>
      </c>
      <c r="H91" s="43">
        <v>-2897</v>
      </c>
      <c r="I91" s="45">
        <v>41.68</v>
      </c>
      <c r="J91" s="45">
        <v>0.78400000000000003</v>
      </c>
      <c r="K91" s="44">
        <v>-57</v>
      </c>
      <c r="L91" s="52">
        <v>3.0000000000000001E-3</v>
      </c>
      <c r="M91" s="48">
        <v>172.7</v>
      </c>
    </row>
    <row r="92" spans="1:15" s="3" customFormat="1" x14ac:dyDescent="0.35">
      <c r="A92" s="11"/>
      <c r="B92" s="15">
        <v>11</v>
      </c>
      <c r="C92" s="24" t="s">
        <v>18</v>
      </c>
      <c r="D92" s="1"/>
      <c r="E92" s="1"/>
      <c r="F92" s="27">
        <f>AVERAGE(F86:F91)</f>
        <v>222.66666666666666</v>
      </c>
      <c r="G92" s="28">
        <f t="shared" ref="G92:M92" si="20">AVERAGE(G86:G91)</f>
        <v>-63.666666666666664</v>
      </c>
      <c r="H92" s="27">
        <f t="shared" si="20"/>
        <v>-2864</v>
      </c>
      <c r="I92" s="29">
        <f t="shared" si="20"/>
        <v>42.398333333333333</v>
      </c>
      <c r="J92" s="29">
        <f t="shared" si="20"/>
        <v>0.76549999999999985</v>
      </c>
      <c r="K92" s="28">
        <f t="shared" si="20"/>
        <v>-59.666666666666664</v>
      </c>
      <c r="L92" s="30">
        <f t="shared" si="20"/>
        <v>5.0000000000000001E-3</v>
      </c>
      <c r="M92" s="31">
        <f t="shared" si="20"/>
        <v>149.28333333333333</v>
      </c>
    </row>
    <row r="93" spans="1:15" s="3" customFormat="1" ht="15" thickBot="1" x14ac:dyDescent="0.4">
      <c r="A93" s="11"/>
      <c r="B93" s="16">
        <v>11</v>
      </c>
      <c r="C93" s="25" t="s">
        <v>19</v>
      </c>
      <c r="D93" s="23"/>
      <c r="E93" s="23"/>
      <c r="F93" s="32">
        <f>_xlfn.STDEV.S(F86:F91)</f>
        <v>30.454337403178926</v>
      </c>
      <c r="G93" s="33">
        <f t="shared" ref="G93:M93" si="21">_xlfn.STDEV.S(G86:G91)</f>
        <v>4.3204937989385739</v>
      </c>
      <c r="H93" s="32">
        <f t="shared" si="21"/>
        <v>26.49528259898354</v>
      </c>
      <c r="I93" s="34">
        <f t="shared" si="21"/>
        <v>1.0937169042611845</v>
      </c>
      <c r="J93" s="34">
        <f t="shared" si="21"/>
        <v>0.29007085341343802</v>
      </c>
      <c r="K93" s="33">
        <f t="shared" si="21"/>
        <v>6.3770421565696633</v>
      </c>
      <c r="L93" s="35">
        <f t="shared" si="21"/>
        <v>4.1472882706655436E-3</v>
      </c>
      <c r="M93" s="36">
        <f t="shared" si="21"/>
        <v>21.116952115934239</v>
      </c>
    </row>
    <row r="94" spans="1:15" s="3" customFormat="1" ht="15" thickTop="1" x14ac:dyDescent="0.35">
      <c r="A94" s="11"/>
      <c r="B94" s="15">
        <v>12</v>
      </c>
      <c r="C94" s="1">
        <v>67</v>
      </c>
      <c r="D94" s="1" t="s">
        <v>28</v>
      </c>
      <c r="E94" s="1" t="s">
        <v>29</v>
      </c>
      <c r="F94" s="26">
        <v>723</v>
      </c>
      <c r="G94">
        <v>190</v>
      </c>
      <c r="H94" s="26">
        <v>41</v>
      </c>
      <c r="I94" s="5">
        <v>49.93</v>
      </c>
      <c r="J94" s="5">
        <v>0.35499999999999998</v>
      </c>
      <c r="K94">
        <v>-113</v>
      </c>
      <c r="L94" s="51">
        <v>5.8000000000000003E-2</v>
      </c>
      <c r="M94" s="22">
        <v>175.4</v>
      </c>
    </row>
    <row r="95" spans="1:15" x14ac:dyDescent="0.35">
      <c r="B95" s="15">
        <v>12</v>
      </c>
      <c r="C95" s="1">
        <v>68</v>
      </c>
      <c r="D95" s="1" t="s">
        <v>28</v>
      </c>
      <c r="E95" s="1" t="s">
        <v>29</v>
      </c>
      <c r="F95" s="26">
        <v>606</v>
      </c>
      <c r="G95">
        <v>197</v>
      </c>
      <c r="H95" s="26">
        <v>15</v>
      </c>
      <c r="I95" s="5">
        <v>51.32</v>
      </c>
      <c r="J95" s="5">
        <v>0.629</v>
      </c>
      <c r="K95">
        <v>-96</v>
      </c>
      <c r="L95" s="51">
        <v>5.1999999999999998E-2</v>
      </c>
      <c r="M95" s="22">
        <v>168.7</v>
      </c>
      <c r="O95" s="3"/>
    </row>
    <row r="96" spans="1:15" x14ac:dyDescent="0.35">
      <c r="B96" s="15">
        <v>12</v>
      </c>
      <c r="C96" s="1">
        <v>69</v>
      </c>
      <c r="D96" s="1" t="s">
        <v>28</v>
      </c>
      <c r="E96" s="1" t="s">
        <v>29</v>
      </c>
      <c r="F96" s="26">
        <v>713</v>
      </c>
      <c r="G96">
        <v>179</v>
      </c>
      <c r="H96" s="26">
        <v>6</v>
      </c>
      <c r="I96" s="5">
        <v>50.85</v>
      </c>
      <c r="J96" s="5">
        <v>0.64300000000000002</v>
      </c>
      <c r="K96">
        <v>95</v>
      </c>
      <c r="L96" s="51">
        <v>6.2E-2</v>
      </c>
      <c r="M96" s="22">
        <v>175.3</v>
      </c>
      <c r="O96" s="3"/>
    </row>
    <row r="97" spans="2:15" x14ac:dyDescent="0.35">
      <c r="B97" s="15">
        <v>12</v>
      </c>
      <c r="C97" s="1">
        <v>70</v>
      </c>
      <c r="D97" s="1" t="s">
        <v>28</v>
      </c>
      <c r="E97" s="1" t="s">
        <v>29</v>
      </c>
      <c r="F97" s="26">
        <v>675</v>
      </c>
      <c r="G97">
        <v>197</v>
      </c>
      <c r="H97" s="26">
        <v>90</v>
      </c>
      <c r="I97" s="5">
        <v>50.43</v>
      </c>
      <c r="J97" s="5">
        <v>0.753</v>
      </c>
      <c r="K97">
        <v>-92</v>
      </c>
      <c r="L97" s="51">
        <v>4.9000000000000002E-2</v>
      </c>
      <c r="M97" s="22">
        <v>175.4</v>
      </c>
      <c r="O97" s="3"/>
    </row>
    <row r="98" spans="2:15" x14ac:dyDescent="0.35">
      <c r="B98" s="15">
        <v>12</v>
      </c>
      <c r="C98" s="1">
        <v>71</v>
      </c>
      <c r="D98" s="1" t="s">
        <v>28</v>
      </c>
      <c r="E98" s="1" t="s">
        <v>29</v>
      </c>
      <c r="F98" s="26">
        <v>633</v>
      </c>
      <c r="G98">
        <v>191</v>
      </c>
      <c r="H98" s="26">
        <v>84</v>
      </c>
      <c r="I98" s="5">
        <v>49.89</v>
      </c>
      <c r="J98" s="5">
        <v>0.30199999999999999</v>
      </c>
      <c r="K98">
        <v>-57</v>
      </c>
      <c r="L98" s="51">
        <v>0.06</v>
      </c>
      <c r="M98" s="22">
        <v>174.9</v>
      </c>
      <c r="O98" s="3"/>
    </row>
    <row r="99" spans="2:15" x14ac:dyDescent="0.35">
      <c r="B99" s="49">
        <v>12</v>
      </c>
      <c r="C99" s="40">
        <v>72</v>
      </c>
      <c r="D99" s="42" t="s">
        <v>28</v>
      </c>
      <c r="E99" s="42" t="s">
        <v>29</v>
      </c>
      <c r="F99" s="43">
        <v>590</v>
      </c>
      <c r="G99" s="44">
        <v>193</v>
      </c>
      <c r="H99" s="43">
        <v>74</v>
      </c>
      <c r="I99" s="45">
        <v>50.91</v>
      </c>
      <c r="J99" s="45">
        <v>0.39300000000000002</v>
      </c>
      <c r="K99" s="44">
        <v>-58</v>
      </c>
      <c r="L99" s="52">
        <v>5.7000000000000002E-2</v>
      </c>
      <c r="M99" s="48">
        <v>171</v>
      </c>
      <c r="O99" s="3"/>
    </row>
    <row r="100" spans="2:15" x14ac:dyDescent="0.35">
      <c r="B100" s="15">
        <v>12</v>
      </c>
      <c r="C100" s="24" t="s">
        <v>18</v>
      </c>
      <c r="D100" s="1"/>
      <c r="E100" s="1"/>
      <c r="F100" s="27">
        <f>AVERAGE(F94:F99)</f>
        <v>656.66666666666663</v>
      </c>
      <c r="G100" s="28">
        <f t="shared" ref="G100:M100" si="22">AVERAGE(G94:G99)</f>
        <v>191.16666666666666</v>
      </c>
      <c r="H100" s="27">
        <f t="shared" si="22"/>
        <v>51.666666666666664</v>
      </c>
      <c r="I100" s="29">
        <f t="shared" si="22"/>
        <v>50.555000000000007</v>
      </c>
      <c r="J100" s="29">
        <f t="shared" si="22"/>
        <v>0.51250000000000007</v>
      </c>
      <c r="K100" s="28">
        <f t="shared" si="22"/>
        <v>-53.5</v>
      </c>
      <c r="L100" s="30">
        <f t="shared" si="22"/>
        <v>5.6333333333333326E-2</v>
      </c>
      <c r="M100" s="31">
        <f t="shared" si="22"/>
        <v>173.45000000000002</v>
      </c>
    </row>
    <row r="101" spans="2:15" ht="15" thickBot="1" x14ac:dyDescent="0.4">
      <c r="B101" s="16">
        <v>12</v>
      </c>
      <c r="C101" s="25" t="s">
        <v>19</v>
      </c>
      <c r="D101" s="23"/>
      <c r="E101" s="23"/>
      <c r="F101" s="32">
        <f>_xlfn.STDEV.S(F94:F99)</f>
        <v>55.644107205225843</v>
      </c>
      <c r="G101" s="33">
        <f t="shared" ref="G101:M101" si="23">_xlfn.STDEV.S(G94:G99)</f>
        <v>6.6458006791256281</v>
      </c>
      <c r="H101" s="32">
        <f t="shared" si="23"/>
        <v>36.214177702478167</v>
      </c>
      <c r="I101" s="34">
        <f t="shared" si="23"/>
        <v>0.57389023340705114</v>
      </c>
      <c r="J101" s="34">
        <f t="shared" si="23"/>
        <v>0.18538581391249961</v>
      </c>
      <c r="K101" s="33">
        <f t="shared" si="23"/>
        <v>76.0440661721873</v>
      </c>
      <c r="L101" s="35">
        <f t="shared" si="23"/>
        <v>4.9261208538429772E-3</v>
      </c>
      <c r="M101" s="36">
        <f t="shared" si="23"/>
        <v>2.887732674608237</v>
      </c>
    </row>
    <row r="102" spans="2:15" ht="15" thickTop="1" x14ac:dyDescent="0.35">
      <c r="B102" s="15">
        <v>13</v>
      </c>
      <c r="C102" s="1">
        <v>73</v>
      </c>
      <c r="D102" s="1" t="s">
        <v>28</v>
      </c>
      <c r="E102" s="1" t="s">
        <v>30</v>
      </c>
      <c r="F102" s="26">
        <v>718</v>
      </c>
      <c r="G102">
        <v>80</v>
      </c>
      <c r="H102" s="26">
        <v>70</v>
      </c>
      <c r="I102" s="5">
        <v>50.78</v>
      </c>
      <c r="J102" s="5">
        <v>0.67600000000000005</v>
      </c>
      <c r="K102">
        <v>-66</v>
      </c>
      <c r="L102" s="51">
        <v>7.5999999999999998E-2</v>
      </c>
      <c r="M102" s="22">
        <v>91.2</v>
      </c>
    </row>
    <row r="103" spans="2:15" x14ac:dyDescent="0.35">
      <c r="B103" s="15">
        <v>13</v>
      </c>
      <c r="C103" s="1">
        <v>74</v>
      </c>
      <c r="D103" s="1" t="s">
        <v>28</v>
      </c>
      <c r="E103" s="1" t="s">
        <v>30</v>
      </c>
      <c r="F103" s="26">
        <v>756</v>
      </c>
      <c r="G103">
        <v>82</v>
      </c>
      <c r="H103" s="26">
        <v>64</v>
      </c>
      <c r="I103" s="5">
        <v>50.13</v>
      </c>
      <c r="J103" s="5">
        <v>0.41699999999999998</v>
      </c>
      <c r="K103">
        <v>63</v>
      </c>
      <c r="L103" s="51">
        <v>4.3999999999999997E-2</v>
      </c>
      <c r="M103" s="22">
        <v>86.6</v>
      </c>
    </row>
    <row r="104" spans="2:15" x14ac:dyDescent="0.35">
      <c r="B104" s="15">
        <v>13</v>
      </c>
      <c r="C104" s="1">
        <v>75</v>
      </c>
      <c r="D104" s="1" t="s">
        <v>28</v>
      </c>
      <c r="E104" s="1" t="s">
        <v>30</v>
      </c>
      <c r="F104" s="26">
        <v>687</v>
      </c>
      <c r="G104">
        <v>80</v>
      </c>
      <c r="H104" s="26">
        <v>61</v>
      </c>
      <c r="I104" s="5">
        <v>50.56</v>
      </c>
      <c r="J104" s="5">
        <v>0.4</v>
      </c>
      <c r="K104">
        <v>-48</v>
      </c>
      <c r="L104" s="51">
        <v>0.06</v>
      </c>
      <c r="M104" s="22">
        <v>86.7</v>
      </c>
    </row>
    <row r="105" spans="2:15" x14ac:dyDescent="0.35">
      <c r="B105" s="15">
        <v>13</v>
      </c>
      <c r="C105" s="1">
        <v>76</v>
      </c>
      <c r="D105" s="1" t="s">
        <v>28</v>
      </c>
      <c r="E105" s="1" t="s">
        <v>30</v>
      </c>
      <c r="F105" s="26">
        <v>695</v>
      </c>
      <c r="G105">
        <v>80</v>
      </c>
      <c r="H105" s="26">
        <v>48</v>
      </c>
      <c r="I105" s="5">
        <v>50.19</v>
      </c>
      <c r="J105" s="5">
        <v>0.47799999999999998</v>
      </c>
      <c r="K105">
        <v>-58</v>
      </c>
      <c r="L105" s="51">
        <v>5.6000000000000001E-2</v>
      </c>
      <c r="M105" s="22">
        <v>86.6</v>
      </c>
    </row>
    <row r="106" spans="2:15" x14ac:dyDescent="0.35">
      <c r="B106" s="15">
        <v>13</v>
      </c>
      <c r="C106" s="1">
        <v>77</v>
      </c>
      <c r="D106" s="1" t="s">
        <v>28</v>
      </c>
      <c r="E106" s="1" t="s">
        <v>30</v>
      </c>
      <c r="F106" s="26">
        <v>720</v>
      </c>
      <c r="G106">
        <v>79</v>
      </c>
      <c r="H106" s="26">
        <v>51</v>
      </c>
      <c r="I106" s="5">
        <v>50.28</v>
      </c>
      <c r="J106" s="5">
        <v>0.38</v>
      </c>
      <c r="K106">
        <v>-13</v>
      </c>
      <c r="L106" s="51">
        <v>5.5E-2</v>
      </c>
      <c r="M106" s="22">
        <v>87.9</v>
      </c>
    </row>
    <row r="107" spans="2:15" x14ac:dyDescent="0.35">
      <c r="B107" s="49">
        <v>13</v>
      </c>
      <c r="C107" s="40">
        <v>78</v>
      </c>
      <c r="D107" s="42" t="s">
        <v>28</v>
      </c>
      <c r="E107" s="42" t="s">
        <v>30</v>
      </c>
      <c r="F107" s="43">
        <v>633</v>
      </c>
      <c r="G107" s="44">
        <v>79</v>
      </c>
      <c r="H107" s="43">
        <v>50</v>
      </c>
      <c r="I107" s="45">
        <v>50.93</v>
      </c>
      <c r="J107" s="45">
        <v>0.60299999999999998</v>
      </c>
      <c r="K107" s="44">
        <v>-66</v>
      </c>
      <c r="L107" s="52">
        <v>5.3999999999999999E-2</v>
      </c>
      <c r="M107" s="48">
        <v>87.9</v>
      </c>
    </row>
    <row r="108" spans="2:15" x14ac:dyDescent="0.35">
      <c r="B108" s="15">
        <v>13</v>
      </c>
      <c r="C108" s="24" t="s">
        <v>18</v>
      </c>
      <c r="D108" s="1"/>
      <c r="E108" s="1"/>
      <c r="F108" s="27">
        <f>AVERAGE(F102:F107)</f>
        <v>701.5</v>
      </c>
      <c r="G108" s="28">
        <f t="shared" ref="G108:M108" si="24">AVERAGE(G102:G107)</f>
        <v>80</v>
      </c>
      <c r="H108" s="27">
        <f t="shared" si="24"/>
        <v>57.333333333333336</v>
      </c>
      <c r="I108" s="29">
        <f t="shared" si="24"/>
        <v>50.478333333333332</v>
      </c>
      <c r="J108" s="29">
        <f t="shared" si="24"/>
        <v>0.49233333333333329</v>
      </c>
      <c r="K108" s="28">
        <f t="shared" si="24"/>
        <v>-31.333333333333332</v>
      </c>
      <c r="L108" s="30">
        <f t="shared" si="24"/>
        <v>5.7499999999999996E-2</v>
      </c>
      <c r="M108" s="31">
        <f t="shared" si="24"/>
        <v>87.816666666666663</v>
      </c>
    </row>
    <row r="109" spans="2:15" ht="15" thickBot="1" x14ac:dyDescent="0.4">
      <c r="B109" s="16">
        <v>13</v>
      </c>
      <c r="C109" s="25" t="s">
        <v>19</v>
      </c>
      <c r="D109" s="23"/>
      <c r="E109" s="23"/>
      <c r="F109" s="32">
        <f>_xlfn.STDEV.S(F102:F107)</f>
        <v>41.302542294633632</v>
      </c>
      <c r="G109" s="33">
        <f t="shared" ref="G109:M109" si="25">_xlfn.STDEV.S(G102:G107)</f>
        <v>1.0954451150103321</v>
      </c>
      <c r="H109" s="32">
        <f t="shared" si="25"/>
        <v>8.9368152418334361</v>
      </c>
      <c r="I109" s="34">
        <f t="shared" si="25"/>
        <v>0.3302978453860495</v>
      </c>
      <c r="J109" s="34">
        <f t="shared" si="25"/>
        <v>0.1208348735534021</v>
      </c>
      <c r="K109" s="33">
        <f t="shared" si="25"/>
        <v>50.254021397960443</v>
      </c>
      <c r="L109" s="35">
        <f t="shared" si="25"/>
        <v>1.0502380682492898E-2</v>
      </c>
      <c r="M109" s="36">
        <f t="shared" si="25"/>
        <v>1.7702165592567127</v>
      </c>
    </row>
    <row r="110" spans="2:15" ht="15" thickTop="1" x14ac:dyDescent="0.35">
      <c r="B110" s="15">
        <v>14</v>
      </c>
      <c r="C110" s="1">
        <v>79</v>
      </c>
      <c r="D110" s="1" t="s">
        <v>31</v>
      </c>
      <c r="E110" s="1" t="s">
        <v>29</v>
      </c>
      <c r="F110" s="26">
        <v>1954</v>
      </c>
      <c r="G110">
        <v>178</v>
      </c>
      <c r="H110" s="26">
        <v>21</v>
      </c>
      <c r="I110" s="5">
        <v>30.2</v>
      </c>
      <c r="J110" s="5">
        <v>0.44900000000000001</v>
      </c>
      <c r="K110">
        <v>-128</v>
      </c>
      <c r="L110" s="51">
        <v>0.13700000000000001</v>
      </c>
      <c r="M110" s="22">
        <v>181</v>
      </c>
    </row>
    <row r="111" spans="2:15" x14ac:dyDescent="0.35">
      <c r="B111" s="15">
        <v>14</v>
      </c>
      <c r="C111" s="1">
        <v>80</v>
      </c>
      <c r="D111" s="1" t="s">
        <v>31</v>
      </c>
      <c r="E111" s="1" t="s">
        <v>29</v>
      </c>
      <c r="F111" s="26">
        <v>1997</v>
      </c>
      <c r="G111">
        <v>178</v>
      </c>
      <c r="H111" s="26">
        <v>26</v>
      </c>
      <c r="I111" s="5">
        <v>30.13</v>
      </c>
      <c r="J111" s="5">
        <v>0.42699999999999999</v>
      </c>
      <c r="K111">
        <v>-153</v>
      </c>
      <c r="L111" s="51">
        <v>0.14199999999999999</v>
      </c>
      <c r="M111" s="22">
        <v>180.8</v>
      </c>
    </row>
    <row r="112" spans="2:15" x14ac:dyDescent="0.35">
      <c r="B112" s="15">
        <v>14</v>
      </c>
      <c r="C112" s="1">
        <v>81</v>
      </c>
      <c r="D112" s="1" t="s">
        <v>31</v>
      </c>
      <c r="E112" s="1" t="s">
        <v>29</v>
      </c>
      <c r="F112" s="26">
        <v>1950</v>
      </c>
      <c r="G112">
        <v>177</v>
      </c>
      <c r="H112" s="26">
        <v>11</v>
      </c>
      <c r="I112" s="5">
        <v>29.75</v>
      </c>
      <c r="J112" s="5">
        <v>0.246</v>
      </c>
      <c r="K112">
        <v>-133</v>
      </c>
      <c r="L112" s="51">
        <v>0.14699999999999999</v>
      </c>
      <c r="M112" s="22">
        <v>180.7</v>
      </c>
    </row>
    <row r="113" spans="2:13" x14ac:dyDescent="0.35">
      <c r="B113" s="15">
        <v>14</v>
      </c>
      <c r="C113" s="1">
        <v>82</v>
      </c>
      <c r="D113" s="1" t="s">
        <v>31</v>
      </c>
      <c r="E113" s="1" t="s">
        <v>29</v>
      </c>
      <c r="F113" s="26">
        <v>1898</v>
      </c>
      <c r="G113">
        <v>179</v>
      </c>
      <c r="H113" s="26">
        <v>9</v>
      </c>
      <c r="I113" s="5">
        <v>30.51</v>
      </c>
      <c r="J113" s="5">
        <v>0.55300000000000005</v>
      </c>
      <c r="K113">
        <v>-106</v>
      </c>
      <c r="L113" s="51">
        <v>0.13400000000000001</v>
      </c>
      <c r="M113" s="22">
        <v>180.6</v>
      </c>
    </row>
    <row r="114" spans="2:13" x14ac:dyDescent="0.35">
      <c r="B114" s="15">
        <v>14</v>
      </c>
      <c r="C114" s="1">
        <v>83</v>
      </c>
      <c r="D114" s="1" t="s">
        <v>31</v>
      </c>
      <c r="E114" s="1" t="s">
        <v>29</v>
      </c>
      <c r="F114" s="26">
        <v>1884</v>
      </c>
      <c r="G114">
        <v>179</v>
      </c>
      <c r="H114" s="26">
        <v>9</v>
      </c>
      <c r="I114" s="5">
        <v>30.66</v>
      </c>
      <c r="J114" s="5">
        <v>0.54700000000000004</v>
      </c>
      <c r="K114">
        <v>-104</v>
      </c>
      <c r="L114" s="51">
        <v>0.13100000000000001</v>
      </c>
      <c r="M114" s="22">
        <v>180.9</v>
      </c>
    </row>
    <row r="115" spans="2:13" x14ac:dyDescent="0.35">
      <c r="B115" s="49">
        <v>14</v>
      </c>
      <c r="C115" s="40">
        <v>84</v>
      </c>
      <c r="D115" s="42" t="s">
        <v>31</v>
      </c>
      <c r="E115" s="42" t="s">
        <v>29</v>
      </c>
      <c r="F115" s="43">
        <v>1905</v>
      </c>
      <c r="G115" s="44">
        <v>178</v>
      </c>
      <c r="H115" s="43">
        <v>9</v>
      </c>
      <c r="I115" s="45">
        <v>30.54</v>
      </c>
      <c r="J115" s="45">
        <v>0.27200000000000002</v>
      </c>
      <c r="K115" s="44">
        <v>-114</v>
      </c>
      <c r="L115" s="52">
        <v>0.14199999999999999</v>
      </c>
      <c r="M115" s="48">
        <v>181</v>
      </c>
    </row>
    <row r="116" spans="2:13" x14ac:dyDescent="0.35">
      <c r="B116" s="15">
        <v>14</v>
      </c>
      <c r="C116" s="24" t="s">
        <v>18</v>
      </c>
      <c r="D116" s="1"/>
      <c r="E116" s="1"/>
      <c r="F116" s="27">
        <f>AVERAGE(F110:F115)</f>
        <v>1931.3333333333333</v>
      </c>
      <c r="G116" s="28">
        <f t="shared" ref="G116:M116" si="26">AVERAGE(G110:G115)</f>
        <v>178.16666666666666</v>
      </c>
      <c r="H116" s="27">
        <f t="shared" si="26"/>
        <v>14.166666666666666</v>
      </c>
      <c r="I116" s="29">
        <f t="shared" si="26"/>
        <v>30.298333333333332</v>
      </c>
      <c r="J116" s="29">
        <f t="shared" si="26"/>
        <v>0.41566666666666663</v>
      </c>
      <c r="K116" s="28">
        <f t="shared" si="26"/>
        <v>-123</v>
      </c>
      <c r="L116" s="30">
        <f t="shared" si="26"/>
        <v>0.13883333333333334</v>
      </c>
      <c r="M116" s="31">
        <f t="shared" si="26"/>
        <v>180.83333333333334</v>
      </c>
    </row>
    <row r="117" spans="2:13" ht="15" thickBot="1" x14ac:dyDescent="0.4">
      <c r="B117" s="16">
        <v>14</v>
      </c>
      <c r="C117" s="25" t="s">
        <v>19</v>
      </c>
      <c r="D117" s="23"/>
      <c r="E117" s="23"/>
      <c r="F117" s="32">
        <f>_xlfn.STDEV.S(F110:F115)</f>
        <v>42.94026859099354</v>
      </c>
      <c r="G117" s="33">
        <f t="shared" ref="G117:L117" si="27">_xlfn.STDEV.S(G110:G115)</f>
        <v>0.752772652709081</v>
      </c>
      <c r="H117" s="32">
        <f t="shared" si="27"/>
        <v>7.4408780843840372</v>
      </c>
      <c r="I117" s="34">
        <f t="shared" si="27"/>
        <v>0.33843266193833427</v>
      </c>
      <c r="J117" s="34">
        <f t="shared" si="27"/>
        <v>0.13173863012293233</v>
      </c>
      <c r="K117" s="33">
        <f t="shared" si="27"/>
        <v>18.740330840195966</v>
      </c>
      <c r="L117" s="35">
        <f t="shared" si="27"/>
        <v>5.9132619311735683E-3</v>
      </c>
      <c r="M117" s="36">
        <v>1</v>
      </c>
    </row>
    <row r="118" spans="2:13" ht="15" thickTop="1" x14ac:dyDescent="0.35">
      <c r="B118" s="15">
        <v>15</v>
      </c>
      <c r="C118" s="1">
        <v>85</v>
      </c>
      <c r="D118" s="1" t="s">
        <v>31</v>
      </c>
      <c r="E118" s="1" t="s">
        <v>30</v>
      </c>
      <c r="F118" s="26">
        <v>1980</v>
      </c>
      <c r="G118">
        <v>87</v>
      </c>
      <c r="H118" s="26">
        <v>22</v>
      </c>
      <c r="I118" s="5">
        <v>31</v>
      </c>
      <c r="J118" s="5">
        <v>0.36099999999999999</v>
      </c>
      <c r="K118">
        <v>0</v>
      </c>
      <c r="L118" s="51">
        <v>0.125</v>
      </c>
      <c r="M118" s="22">
        <v>88.7</v>
      </c>
    </row>
    <row r="119" spans="2:13" x14ac:dyDescent="0.35">
      <c r="B119" s="15">
        <v>15</v>
      </c>
      <c r="C119" s="1">
        <v>86</v>
      </c>
      <c r="D119" s="1" t="s">
        <v>31</v>
      </c>
      <c r="E119" s="1" t="s">
        <v>30</v>
      </c>
      <c r="F119" s="26">
        <v>1954</v>
      </c>
      <c r="G119">
        <v>88</v>
      </c>
      <c r="H119" s="26">
        <v>18</v>
      </c>
      <c r="I119" s="5">
        <v>30.66</v>
      </c>
      <c r="J119" s="5">
        <v>0.51300000000000001</v>
      </c>
      <c r="K119">
        <v>-72</v>
      </c>
      <c r="L119" s="51">
        <v>0.14199999999999999</v>
      </c>
      <c r="M119" s="22">
        <v>92.5</v>
      </c>
    </row>
    <row r="120" spans="2:13" x14ac:dyDescent="0.35">
      <c r="B120" s="15">
        <v>15</v>
      </c>
      <c r="C120" s="1">
        <v>87</v>
      </c>
      <c r="D120" s="1" t="s">
        <v>31</v>
      </c>
      <c r="E120" s="1" t="s">
        <v>30</v>
      </c>
      <c r="F120" s="26">
        <v>1937</v>
      </c>
      <c r="G120">
        <v>88</v>
      </c>
      <c r="H120" s="26">
        <v>23</v>
      </c>
      <c r="I120" s="5">
        <v>31.4</v>
      </c>
      <c r="J120" s="5">
        <v>0.128</v>
      </c>
      <c r="K120">
        <v>-11</v>
      </c>
      <c r="L120" s="51">
        <v>0.126</v>
      </c>
      <c r="M120" s="22">
        <v>90</v>
      </c>
    </row>
    <row r="121" spans="2:13" x14ac:dyDescent="0.35">
      <c r="B121" s="15">
        <v>15</v>
      </c>
      <c r="C121" s="1">
        <v>88</v>
      </c>
      <c r="D121" s="1" t="s">
        <v>31</v>
      </c>
      <c r="E121" s="1" t="s">
        <v>30</v>
      </c>
      <c r="F121" s="26">
        <v>1982</v>
      </c>
      <c r="G121">
        <v>88</v>
      </c>
      <c r="H121" s="26">
        <v>15</v>
      </c>
      <c r="I121" s="5">
        <v>30.63</v>
      </c>
      <c r="J121" s="5">
        <v>0.17699999999999999</v>
      </c>
      <c r="K121">
        <v>-16</v>
      </c>
      <c r="L121" s="51">
        <v>0.129</v>
      </c>
      <c r="M121" s="22">
        <v>89.9</v>
      </c>
    </row>
    <row r="122" spans="2:13" x14ac:dyDescent="0.35">
      <c r="B122" s="15">
        <v>15</v>
      </c>
      <c r="C122" s="1">
        <v>89</v>
      </c>
      <c r="D122" s="1" t="s">
        <v>31</v>
      </c>
      <c r="E122" s="1" t="s">
        <v>30</v>
      </c>
      <c r="F122" s="26">
        <v>1993</v>
      </c>
      <c r="G122">
        <v>88</v>
      </c>
      <c r="H122" s="26">
        <v>16</v>
      </c>
      <c r="I122" s="5">
        <v>30.29</v>
      </c>
      <c r="J122" s="5">
        <v>0.19600000000000001</v>
      </c>
      <c r="K122">
        <v>-61</v>
      </c>
      <c r="L122" s="51">
        <v>0.13700000000000001</v>
      </c>
      <c r="M122" s="22">
        <v>91.6</v>
      </c>
    </row>
    <row r="123" spans="2:13" x14ac:dyDescent="0.35">
      <c r="B123" s="49">
        <v>15</v>
      </c>
      <c r="C123" s="40">
        <v>90</v>
      </c>
      <c r="D123" s="42" t="s">
        <v>31</v>
      </c>
      <c r="E123" s="42" t="s">
        <v>30</v>
      </c>
      <c r="F123" s="43">
        <v>1958</v>
      </c>
      <c r="G123" s="44">
        <v>87</v>
      </c>
      <c r="H123" s="43">
        <v>18</v>
      </c>
      <c r="I123" s="45">
        <v>31.08</v>
      </c>
      <c r="J123" s="45">
        <v>0.216</v>
      </c>
      <c r="K123" s="44">
        <v>-9</v>
      </c>
      <c r="L123" s="52">
        <v>0.13100000000000001</v>
      </c>
      <c r="M123" s="48">
        <v>90.5</v>
      </c>
    </row>
    <row r="124" spans="2:13" x14ac:dyDescent="0.35">
      <c r="B124" s="15">
        <v>15</v>
      </c>
      <c r="C124" s="24" t="s">
        <v>18</v>
      </c>
      <c r="D124" s="1"/>
      <c r="E124" s="1"/>
      <c r="F124" s="27">
        <f>AVERAGE(F118:F123)</f>
        <v>1967.3333333333333</v>
      </c>
      <c r="G124" s="28">
        <f t="shared" ref="G124:M124" si="28">AVERAGE(G118:G123)</f>
        <v>87.666666666666671</v>
      </c>
      <c r="H124" s="27">
        <f t="shared" si="28"/>
        <v>18.666666666666668</v>
      </c>
      <c r="I124" s="29">
        <f t="shared" si="28"/>
        <v>30.843333333333334</v>
      </c>
      <c r="J124" s="29">
        <f t="shared" si="28"/>
        <v>0.26516666666666666</v>
      </c>
      <c r="K124" s="28">
        <f t="shared" si="28"/>
        <v>-28.166666666666668</v>
      </c>
      <c r="L124" s="30">
        <f t="shared" si="28"/>
        <v>0.13166666666666668</v>
      </c>
      <c r="M124" s="31">
        <f t="shared" si="28"/>
        <v>90.533333333333346</v>
      </c>
    </row>
    <row r="125" spans="2:13" ht="15" thickBot="1" x14ac:dyDescent="0.4">
      <c r="B125" s="16">
        <v>15</v>
      </c>
      <c r="C125" s="25" t="s">
        <v>19</v>
      </c>
      <c r="D125" s="23"/>
      <c r="E125" s="23"/>
      <c r="F125" s="32">
        <f>_xlfn.STDEV.S(F118:F123)</f>
        <v>21.068143408156939</v>
      </c>
      <c r="G125" s="33">
        <f t="shared" ref="G125:M125" si="29">_xlfn.STDEV.S(G118:G123)</f>
        <v>0.5163977794943222</v>
      </c>
      <c r="H125" s="32">
        <f t="shared" si="29"/>
        <v>3.2041639575194489</v>
      </c>
      <c r="I125" s="34">
        <f t="shared" si="29"/>
        <v>0.39388661651123213</v>
      </c>
      <c r="J125" s="34">
        <f t="shared" si="29"/>
        <v>0.14449555933199704</v>
      </c>
      <c r="K125" s="33">
        <f t="shared" si="29"/>
        <v>30.340841561609107</v>
      </c>
      <c r="L125" s="35">
        <f t="shared" si="29"/>
        <v>6.6231915770772198E-3</v>
      </c>
      <c r="M125" s="36">
        <f t="shared" si="29"/>
        <v>1.3456101466125545</v>
      </c>
    </row>
    <row r="126" spans="2:13" ht="15" thickTop="1" x14ac:dyDescent="0.35">
      <c r="B126" s="15">
        <v>16</v>
      </c>
      <c r="C126" s="1">
        <v>91</v>
      </c>
      <c r="D126" s="1" t="s">
        <v>32</v>
      </c>
      <c r="E126" s="1" t="s">
        <v>29</v>
      </c>
      <c r="F126" s="26">
        <v>3333</v>
      </c>
      <c r="G126">
        <v>178</v>
      </c>
      <c r="H126" s="26">
        <v>-14</v>
      </c>
      <c r="I126" s="5">
        <v>9.92</v>
      </c>
      <c r="J126" s="5">
        <v>0.94</v>
      </c>
      <c r="K126">
        <v>168</v>
      </c>
      <c r="L126" s="51">
        <v>0.24</v>
      </c>
      <c r="M126" s="22">
        <v>178.5</v>
      </c>
    </row>
    <row r="127" spans="2:13" x14ac:dyDescent="0.35">
      <c r="B127" s="15">
        <v>16</v>
      </c>
      <c r="C127" s="1">
        <v>92</v>
      </c>
      <c r="D127" s="1" t="s">
        <v>32</v>
      </c>
      <c r="E127" s="1" t="s">
        <v>29</v>
      </c>
      <c r="F127" s="26">
        <v>3285</v>
      </c>
      <c r="G127">
        <v>180</v>
      </c>
      <c r="H127" s="26">
        <v>-25</v>
      </c>
      <c r="I127" s="5">
        <v>9.83</v>
      </c>
      <c r="J127" s="5">
        <v>0.83899999999999997</v>
      </c>
      <c r="K127">
        <v>197</v>
      </c>
      <c r="L127" s="51">
        <v>0.22700000000000001</v>
      </c>
      <c r="M127" s="22">
        <v>178.3</v>
      </c>
    </row>
    <row r="128" spans="2:13" x14ac:dyDescent="0.35">
      <c r="B128" s="15">
        <v>16</v>
      </c>
      <c r="C128" s="1">
        <v>93</v>
      </c>
      <c r="D128" s="1" t="s">
        <v>32</v>
      </c>
      <c r="E128" s="1" t="s">
        <v>29</v>
      </c>
      <c r="F128" s="26">
        <v>3208</v>
      </c>
      <c r="G128">
        <v>181</v>
      </c>
      <c r="H128" s="26">
        <v>-29</v>
      </c>
      <c r="I128" s="5">
        <v>10.32</v>
      </c>
      <c r="J128" s="5">
        <v>0.95099999999999996</v>
      </c>
      <c r="K128">
        <v>223</v>
      </c>
      <c r="L128" s="51">
        <v>0.22</v>
      </c>
      <c r="M128" s="22">
        <v>179.3</v>
      </c>
    </row>
    <row r="129" spans="2:13" x14ac:dyDescent="0.35">
      <c r="B129" s="15">
        <v>16</v>
      </c>
      <c r="C129" s="1">
        <v>94</v>
      </c>
      <c r="D129" s="1" t="s">
        <v>32</v>
      </c>
      <c r="E129" s="1" t="s">
        <v>29</v>
      </c>
      <c r="F129" s="26">
        <v>3302</v>
      </c>
      <c r="G129">
        <v>180</v>
      </c>
      <c r="H129" s="26">
        <v>-26</v>
      </c>
      <c r="I129" s="5">
        <v>9.36</v>
      </c>
      <c r="J129" s="5">
        <v>0.87</v>
      </c>
      <c r="K129">
        <v>200</v>
      </c>
      <c r="L129" s="51">
        <v>0.22800000000000001</v>
      </c>
      <c r="M129" s="22">
        <v>178.1</v>
      </c>
    </row>
    <row r="130" spans="2:13" x14ac:dyDescent="0.35">
      <c r="B130" s="15">
        <v>16</v>
      </c>
      <c r="C130" s="1">
        <v>95</v>
      </c>
      <c r="D130" s="1" t="s">
        <v>32</v>
      </c>
      <c r="E130" s="1" t="s">
        <v>29</v>
      </c>
      <c r="F130" s="26">
        <v>3229</v>
      </c>
      <c r="G130">
        <v>180</v>
      </c>
      <c r="H130" s="26">
        <v>-22</v>
      </c>
      <c r="I130" s="5">
        <v>10.34</v>
      </c>
      <c r="J130" s="5">
        <v>0.87</v>
      </c>
      <c r="K130">
        <v>210</v>
      </c>
      <c r="L130" s="51">
        <v>0.22</v>
      </c>
      <c r="M130" s="22">
        <v>178.8</v>
      </c>
    </row>
    <row r="131" spans="2:13" x14ac:dyDescent="0.35">
      <c r="B131" s="49">
        <v>16</v>
      </c>
      <c r="C131" s="40">
        <v>96</v>
      </c>
      <c r="D131" s="42" t="s">
        <v>32</v>
      </c>
      <c r="E131" s="42" t="s">
        <v>29</v>
      </c>
      <c r="F131" s="43">
        <v>3380</v>
      </c>
      <c r="G131" s="44">
        <v>177</v>
      </c>
      <c r="H131" s="43">
        <v>-22</v>
      </c>
      <c r="I131" s="45">
        <v>8.9</v>
      </c>
      <c r="J131" s="45">
        <v>1.117</v>
      </c>
      <c r="K131" s="44">
        <v>133</v>
      </c>
      <c r="L131" s="52">
        <v>0.23100000000000001</v>
      </c>
      <c r="M131" s="48">
        <v>181</v>
      </c>
    </row>
    <row r="132" spans="2:13" x14ac:dyDescent="0.35">
      <c r="B132" s="15">
        <v>16</v>
      </c>
      <c r="C132" s="24" t="s">
        <v>18</v>
      </c>
      <c r="D132" s="1"/>
      <c r="E132" s="1"/>
      <c r="F132" s="27">
        <f>AVERAGE(F126:F131)</f>
        <v>3289.5</v>
      </c>
      <c r="G132" s="28">
        <f t="shared" ref="G132:M132" si="30">AVERAGE(G126:G131)</f>
        <v>179.33333333333334</v>
      </c>
      <c r="H132" s="27">
        <f t="shared" si="30"/>
        <v>-23</v>
      </c>
      <c r="I132" s="29">
        <f t="shared" si="30"/>
        <v>9.7783333333333324</v>
      </c>
      <c r="J132" s="29">
        <f t="shared" si="30"/>
        <v>0.93116666666666659</v>
      </c>
      <c r="K132" s="28">
        <f t="shared" si="30"/>
        <v>188.5</v>
      </c>
      <c r="L132" s="30">
        <f t="shared" si="30"/>
        <v>0.22766666666666668</v>
      </c>
      <c r="M132" s="31">
        <f t="shared" si="30"/>
        <v>179</v>
      </c>
    </row>
    <row r="133" spans="2:13" ht="15" thickBot="1" x14ac:dyDescent="0.4">
      <c r="B133" s="16">
        <v>16</v>
      </c>
      <c r="C133" s="25" t="s">
        <v>19</v>
      </c>
      <c r="D133" s="23"/>
      <c r="E133" s="23"/>
      <c r="F133" s="32">
        <f>_xlfn.STDEV.S(F126:F131)</f>
        <v>64.127217310592854</v>
      </c>
      <c r="G133" s="33">
        <f t="shared" ref="G133:M133" si="31">_xlfn.STDEV.S(G126:G131)</f>
        <v>1.505545305418162</v>
      </c>
      <c r="H133" s="32">
        <f t="shared" si="31"/>
        <v>5.1380930314660516</v>
      </c>
      <c r="I133" s="34">
        <f t="shared" si="31"/>
        <v>0.56179770973782606</v>
      </c>
      <c r="J133" s="34">
        <f t="shared" si="31"/>
        <v>0.10097805042021096</v>
      </c>
      <c r="K133" s="33">
        <f t="shared" si="31"/>
        <v>32.733774606665818</v>
      </c>
      <c r="L133" s="35">
        <f t="shared" si="31"/>
        <v>7.5011110288187724E-3</v>
      </c>
      <c r="M133" s="36">
        <f t="shared" si="31"/>
        <v>1.0658330075579379</v>
      </c>
    </row>
    <row r="134" spans="2:13" ht="15" thickTop="1" x14ac:dyDescent="0.35">
      <c r="B134" s="15">
        <v>17</v>
      </c>
      <c r="C134" s="1">
        <v>97</v>
      </c>
      <c r="D134" s="1" t="s">
        <v>32</v>
      </c>
      <c r="E134" s="1" t="s">
        <v>30</v>
      </c>
      <c r="F134" s="26">
        <v>3216</v>
      </c>
      <c r="G134">
        <v>90</v>
      </c>
      <c r="H134" s="26">
        <v>-20</v>
      </c>
      <c r="I134" s="5">
        <v>10.74</v>
      </c>
      <c r="J134" s="5">
        <v>0.23300000000000001</v>
      </c>
      <c r="K134">
        <v>112</v>
      </c>
      <c r="L134" s="51">
        <v>0.22500000000000001</v>
      </c>
      <c r="M134" s="22">
        <v>89.3</v>
      </c>
    </row>
    <row r="135" spans="2:13" x14ac:dyDescent="0.35">
      <c r="B135" s="15">
        <v>17</v>
      </c>
      <c r="C135" s="1">
        <v>98</v>
      </c>
      <c r="D135" s="1" t="s">
        <v>32</v>
      </c>
      <c r="E135" s="1" t="s">
        <v>30</v>
      </c>
      <c r="F135" s="26">
        <v>3179</v>
      </c>
      <c r="G135">
        <v>90</v>
      </c>
      <c r="H135" s="26">
        <v>-20</v>
      </c>
      <c r="I135" s="5">
        <v>11.09</v>
      </c>
      <c r="J135" s="5">
        <v>0.13100000000000001</v>
      </c>
      <c r="K135">
        <v>160</v>
      </c>
      <c r="L135" s="51">
        <v>0.222</v>
      </c>
      <c r="M135" s="22">
        <v>89.3</v>
      </c>
    </row>
    <row r="136" spans="2:13" x14ac:dyDescent="0.35">
      <c r="B136" s="15">
        <v>17</v>
      </c>
      <c r="C136" s="1">
        <v>99</v>
      </c>
      <c r="D136" s="1" t="s">
        <v>32</v>
      </c>
      <c r="E136" s="1" t="s">
        <v>30</v>
      </c>
      <c r="F136" s="26">
        <v>3143</v>
      </c>
      <c r="G136">
        <v>90</v>
      </c>
      <c r="H136" s="26">
        <v>-19</v>
      </c>
      <c r="I136" s="5">
        <v>11.64</v>
      </c>
      <c r="J136" s="5">
        <v>0.129</v>
      </c>
      <c r="K136">
        <v>173</v>
      </c>
      <c r="L136" s="51">
        <v>0.221</v>
      </c>
      <c r="M136" s="22">
        <v>89.8</v>
      </c>
    </row>
    <row r="137" spans="2:13" x14ac:dyDescent="0.35">
      <c r="B137" s="15">
        <v>17</v>
      </c>
      <c r="C137" s="1">
        <v>100</v>
      </c>
      <c r="D137" s="1" t="s">
        <v>32</v>
      </c>
      <c r="E137" s="1" t="s">
        <v>30</v>
      </c>
      <c r="F137" s="26">
        <v>3125</v>
      </c>
      <c r="G137">
        <v>91</v>
      </c>
      <c r="H137" s="26">
        <v>-20</v>
      </c>
      <c r="I137" s="5">
        <v>11.73</v>
      </c>
      <c r="J137" s="5">
        <v>0.23200000000000001</v>
      </c>
      <c r="K137">
        <v>207</v>
      </c>
      <c r="L137" s="51">
        <v>0.219</v>
      </c>
      <c r="M137" s="22">
        <v>90.1</v>
      </c>
    </row>
    <row r="138" spans="2:13" x14ac:dyDescent="0.35">
      <c r="B138" s="15">
        <v>17</v>
      </c>
      <c r="C138" s="1">
        <v>101</v>
      </c>
      <c r="D138" s="1" t="s">
        <v>32</v>
      </c>
      <c r="E138" s="1" t="s">
        <v>30</v>
      </c>
      <c r="F138" s="26">
        <v>3215</v>
      </c>
      <c r="G138">
        <v>90</v>
      </c>
      <c r="H138" s="26">
        <v>-20</v>
      </c>
      <c r="I138" s="5">
        <v>10.99</v>
      </c>
      <c r="J138" s="5">
        <v>0.432</v>
      </c>
      <c r="K138">
        <v>86</v>
      </c>
      <c r="L138" s="51">
        <v>0.22</v>
      </c>
      <c r="M138" s="22">
        <v>89.2</v>
      </c>
    </row>
    <row r="139" spans="2:13" x14ac:dyDescent="0.35">
      <c r="B139" s="49">
        <v>17</v>
      </c>
      <c r="C139" s="40">
        <v>102</v>
      </c>
      <c r="D139" s="42" t="s">
        <v>32</v>
      </c>
      <c r="E139" s="42" t="s">
        <v>30</v>
      </c>
      <c r="F139" s="43">
        <v>3118</v>
      </c>
      <c r="G139" s="44">
        <v>90</v>
      </c>
      <c r="H139" s="43">
        <v>-25</v>
      </c>
      <c r="I139" s="45">
        <v>12.06</v>
      </c>
      <c r="J139" s="45">
        <v>8.3000000000000004E-2</v>
      </c>
      <c r="K139" s="44">
        <v>242</v>
      </c>
      <c r="L139" s="52">
        <v>0.22</v>
      </c>
      <c r="M139" s="48">
        <v>89.9</v>
      </c>
    </row>
    <row r="140" spans="2:13" x14ac:dyDescent="0.35">
      <c r="B140" s="15">
        <v>17</v>
      </c>
      <c r="C140" s="24" t="s">
        <v>18</v>
      </c>
      <c r="D140" s="1"/>
      <c r="E140" s="1"/>
      <c r="F140" s="27">
        <f>AVERAGE(F134:F139)</f>
        <v>3166</v>
      </c>
      <c r="G140" s="28">
        <f t="shared" ref="G140:M140" si="32">AVERAGE(G134:G139)</f>
        <v>90.166666666666671</v>
      </c>
      <c r="H140" s="27">
        <f t="shared" si="32"/>
        <v>-20.666666666666668</v>
      </c>
      <c r="I140" s="29">
        <f t="shared" si="32"/>
        <v>11.375</v>
      </c>
      <c r="J140" s="29">
        <f t="shared" si="32"/>
        <v>0.20666666666666667</v>
      </c>
      <c r="K140" s="28">
        <f t="shared" si="32"/>
        <v>163.33333333333334</v>
      </c>
      <c r="L140" s="30">
        <f t="shared" si="32"/>
        <v>0.22116666666666665</v>
      </c>
      <c r="M140" s="31">
        <f t="shared" si="32"/>
        <v>89.600000000000009</v>
      </c>
    </row>
    <row r="141" spans="2:13" ht="15" thickBot="1" x14ac:dyDescent="0.4">
      <c r="B141" s="16">
        <v>17</v>
      </c>
      <c r="C141" s="25" t="s">
        <v>19</v>
      </c>
      <c r="D141" s="23"/>
      <c r="E141" s="23"/>
      <c r="F141" s="32">
        <f>_xlfn.STDEV.S(F134:F139)</f>
        <v>43.781274536038808</v>
      </c>
      <c r="G141" s="33">
        <v>1</v>
      </c>
      <c r="H141" s="32">
        <f t="shared" ref="H141:L141" si="33">_xlfn.STDEV.S(H134:H139)</f>
        <v>2.1602468994692869</v>
      </c>
      <c r="I141" s="34">
        <f t="shared" si="33"/>
        <v>0.50953900733898694</v>
      </c>
      <c r="J141" s="34">
        <f t="shared" si="33"/>
        <v>0.12582633534624879</v>
      </c>
      <c r="K141" s="33">
        <f t="shared" si="33"/>
        <v>57.99195346482707</v>
      </c>
      <c r="L141" s="35">
        <f t="shared" si="33"/>
        <v>2.1369760566432826E-3</v>
      </c>
      <c r="M141" s="36">
        <v>1</v>
      </c>
    </row>
    <row r="142" spans="2:13" ht="15" thickTop="1" x14ac:dyDescent="0.35">
      <c r="B142" s="15">
        <v>18</v>
      </c>
      <c r="C142" s="1">
        <v>103</v>
      </c>
      <c r="D142" s="1" t="s">
        <v>36</v>
      </c>
      <c r="E142" s="1" t="s">
        <v>33</v>
      </c>
      <c r="F142" s="26">
        <v>1306</v>
      </c>
      <c r="G142">
        <v>182</v>
      </c>
      <c r="H142" s="26">
        <v>-9</v>
      </c>
      <c r="I142" s="5">
        <v>39.590000000000003</v>
      </c>
      <c r="J142" s="5">
        <v>0.67800000000000005</v>
      </c>
      <c r="K142">
        <v>-90</v>
      </c>
      <c r="L142" s="51">
        <v>0.1</v>
      </c>
      <c r="M142" s="22">
        <v>177.9</v>
      </c>
    </row>
    <row r="143" spans="2:13" x14ac:dyDescent="0.35">
      <c r="B143" s="15">
        <v>18</v>
      </c>
      <c r="C143" s="1">
        <v>104</v>
      </c>
      <c r="D143" s="1" t="s">
        <v>36</v>
      </c>
      <c r="E143" s="1" t="s">
        <v>33</v>
      </c>
      <c r="F143" s="26">
        <v>1274</v>
      </c>
      <c r="G143">
        <v>179</v>
      </c>
      <c r="H143" s="26">
        <v>-3</v>
      </c>
      <c r="I143" s="5">
        <v>40.53</v>
      </c>
      <c r="J143" s="5">
        <v>0.24099999999999999</v>
      </c>
      <c r="K143">
        <v>-77</v>
      </c>
      <c r="L143" s="51">
        <v>0.10100000000000001</v>
      </c>
      <c r="M143" s="22">
        <v>181.9</v>
      </c>
    </row>
    <row r="144" spans="2:13" x14ac:dyDescent="0.35">
      <c r="B144" s="15">
        <v>18</v>
      </c>
      <c r="C144" s="1">
        <v>105</v>
      </c>
      <c r="D144" s="1" t="s">
        <v>36</v>
      </c>
      <c r="E144" s="1" t="s">
        <v>33</v>
      </c>
      <c r="F144" s="26">
        <v>1278</v>
      </c>
      <c r="G144">
        <v>181</v>
      </c>
      <c r="H144" s="26">
        <v>0</v>
      </c>
      <c r="I144" s="5">
        <v>40.26</v>
      </c>
      <c r="J144" s="5">
        <v>0.51800000000000002</v>
      </c>
      <c r="K144">
        <v>-87</v>
      </c>
      <c r="L144" s="51">
        <v>0.1</v>
      </c>
      <c r="M144" s="22">
        <v>179.2</v>
      </c>
    </row>
    <row r="145" spans="2:13" x14ac:dyDescent="0.35">
      <c r="B145" s="15">
        <v>18</v>
      </c>
      <c r="C145" s="1">
        <v>106</v>
      </c>
      <c r="D145" s="1" t="s">
        <v>36</v>
      </c>
      <c r="E145" s="1" t="s">
        <v>33</v>
      </c>
      <c r="F145" s="26">
        <v>1325</v>
      </c>
      <c r="G145">
        <v>176</v>
      </c>
      <c r="H145" s="26">
        <v>4</v>
      </c>
      <c r="I145" s="5">
        <v>40.21</v>
      </c>
      <c r="J145" s="5">
        <v>0.16400000000000001</v>
      </c>
      <c r="K145">
        <v>60</v>
      </c>
      <c r="L145" s="51">
        <v>0.10100000000000001</v>
      </c>
      <c r="M145" s="22">
        <v>180.2</v>
      </c>
    </row>
    <row r="146" spans="2:13" x14ac:dyDescent="0.35">
      <c r="B146" s="15">
        <v>18</v>
      </c>
      <c r="C146" s="1">
        <v>107</v>
      </c>
      <c r="D146" s="1" t="s">
        <v>36</v>
      </c>
      <c r="E146" s="1" t="s">
        <v>33</v>
      </c>
      <c r="F146" s="26">
        <v>1282</v>
      </c>
      <c r="G146">
        <v>183</v>
      </c>
      <c r="H146" s="26">
        <v>-6</v>
      </c>
      <c r="I146" s="5">
        <v>40.26</v>
      </c>
      <c r="J146" s="5">
        <v>0.88</v>
      </c>
      <c r="K146">
        <v>-87</v>
      </c>
      <c r="L146" s="51">
        <v>9.7000000000000003E-2</v>
      </c>
      <c r="M146" s="22">
        <v>176.1</v>
      </c>
    </row>
    <row r="147" spans="2:13" x14ac:dyDescent="0.35">
      <c r="B147" s="49">
        <v>18</v>
      </c>
      <c r="C147" s="40">
        <v>108</v>
      </c>
      <c r="D147" s="42" t="s">
        <v>36</v>
      </c>
      <c r="E147" s="42" t="s">
        <v>33</v>
      </c>
      <c r="F147" s="43">
        <v>1296</v>
      </c>
      <c r="G147" s="44">
        <v>179</v>
      </c>
      <c r="H147" s="43">
        <v>-5</v>
      </c>
      <c r="I147" s="45">
        <v>40.08</v>
      </c>
      <c r="J147" s="45">
        <v>0.23</v>
      </c>
      <c r="K147" s="44">
        <v>-69</v>
      </c>
      <c r="L147" s="52">
        <v>9.9000000000000005E-2</v>
      </c>
      <c r="M147" s="48">
        <v>181.8</v>
      </c>
    </row>
    <row r="148" spans="2:13" x14ac:dyDescent="0.35">
      <c r="B148" s="15">
        <v>18</v>
      </c>
      <c r="C148" s="24" t="s">
        <v>18</v>
      </c>
      <c r="D148" s="1"/>
      <c r="E148" s="1"/>
      <c r="F148" s="27">
        <f>AVERAGE(F142:F147)</f>
        <v>1293.5</v>
      </c>
      <c r="G148" s="28">
        <f t="shared" ref="G148:M148" si="34">AVERAGE(G142:G147)</f>
        <v>180</v>
      </c>
      <c r="H148" s="27">
        <f t="shared" si="34"/>
        <v>-3.1666666666666665</v>
      </c>
      <c r="I148" s="29">
        <f t="shared" si="34"/>
        <v>40.155000000000001</v>
      </c>
      <c r="J148" s="29">
        <f t="shared" si="34"/>
        <v>0.45183333333333331</v>
      </c>
      <c r="K148" s="28">
        <f t="shared" si="34"/>
        <v>-58.333333333333336</v>
      </c>
      <c r="L148" s="30">
        <f t="shared" si="34"/>
        <v>9.9666666666666667E-2</v>
      </c>
      <c r="M148" s="31">
        <f t="shared" si="34"/>
        <v>179.51666666666668</v>
      </c>
    </row>
    <row r="149" spans="2:13" ht="15" thickBot="1" x14ac:dyDescent="0.4">
      <c r="B149" s="16">
        <v>18</v>
      </c>
      <c r="C149" s="25" t="s">
        <v>19</v>
      </c>
      <c r="D149" s="23"/>
      <c r="E149" s="23"/>
      <c r="F149" s="32">
        <f>_xlfn.STDEV.S(F142:F147)</f>
        <v>19.532024984624609</v>
      </c>
      <c r="G149" s="33">
        <f t="shared" ref="G149:M149" si="35">_xlfn.STDEV.S(G142:G147)</f>
        <v>2.5298221281347035</v>
      </c>
      <c r="H149" s="32">
        <f t="shared" si="35"/>
        <v>4.6224091842530193</v>
      </c>
      <c r="I149" s="34">
        <f t="shared" si="35"/>
        <v>0.31322515863193251</v>
      </c>
      <c r="J149" s="34">
        <f t="shared" si="35"/>
        <v>0.28822381349684956</v>
      </c>
      <c r="K149" s="33">
        <f t="shared" si="35"/>
        <v>58.500142449969012</v>
      </c>
      <c r="L149" s="35">
        <f t="shared" si="35"/>
        <v>1.5055453054181633E-3</v>
      </c>
      <c r="M149" s="36">
        <f t="shared" si="35"/>
        <v>2.2692877002854188</v>
      </c>
    </row>
    <row r="150" spans="2:13" ht="15" thickTop="1" x14ac:dyDescent="0.35">
      <c r="B150" s="15">
        <v>19</v>
      </c>
      <c r="C150" s="1">
        <v>109</v>
      </c>
      <c r="D150" s="1" t="s">
        <v>32</v>
      </c>
      <c r="E150" s="1" t="s">
        <v>34</v>
      </c>
      <c r="F150" s="26">
        <v>1456</v>
      </c>
      <c r="G150">
        <v>86</v>
      </c>
      <c r="H150" s="26">
        <v>-1218</v>
      </c>
      <c r="I150" s="5">
        <v>39.869999999999997</v>
      </c>
      <c r="J150" s="5">
        <v>0.73</v>
      </c>
      <c r="K150">
        <v>-53</v>
      </c>
      <c r="L150" s="51">
        <v>0.105</v>
      </c>
      <c r="M150" s="22">
        <v>90.8</v>
      </c>
    </row>
    <row r="151" spans="2:13" x14ac:dyDescent="0.35">
      <c r="B151" s="15">
        <v>19</v>
      </c>
      <c r="C151" s="1">
        <v>110</v>
      </c>
      <c r="D151" s="1" t="s">
        <v>32</v>
      </c>
      <c r="E151" s="1" t="s">
        <v>34</v>
      </c>
      <c r="F151" s="26">
        <v>1345</v>
      </c>
      <c r="G151">
        <v>86</v>
      </c>
      <c r="H151" s="26">
        <v>-1197</v>
      </c>
      <c r="I151" s="5">
        <v>41.11</v>
      </c>
      <c r="J151" s="5">
        <v>1.1839999999999999</v>
      </c>
      <c r="K151">
        <v>-72</v>
      </c>
      <c r="L151" s="51">
        <v>0.108</v>
      </c>
      <c r="M151" s="22">
        <v>90.5</v>
      </c>
    </row>
    <row r="152" spans="2:13" x14ac:dyDescent="0.35">
      <c r="B152" s="15">
        <v>19</v>
      </c>
      <c r="C152" s="1">
        <v>111</v>
      </c>
      <c r="D152" s="1" t="s">
        <v>32</v>
      </c>
      <c r="E152" s="1" t="s">
        <v>34</v>
      </c>
      <c r="F152" s="26">
        <v>1477</v>
      </c>
      <c r="G152">
        <v>86</v>
      </c>
      <c r="H152" s="26">
        <v>-1201</v>
      </c>
      <c r="I152" s="5">
        <v>39.61</v>
      </c>
      <c r="J152" s="5">
        <v>0.55900000000000005</v>
      </c>
      <c r="K152">
        <v>-46</v>
      </c>
      <c r="L152" s="51">
        <v>0.106</v>
      </c>
      <c r="M152" s="22">
        <v>90.8</v>
      </c>
    </row>
    <row r="153" spans="2:13" x14ac:dyDescent="0.35">
      <c r="B153" s="15">
        <v>19</v>
      </c>
      <c r="C153" s="1">
        <v>112</v>
      </c>
      <c r="D153" s="1" t="s">
        <v>32</v>
      </c>
      <c r="E153" s="1" t="s">
        <v>34</v>
      </c>
      <c r="F153" s="26">
        <v>1434</v>
      </c>
      <c r="G153">
        <v>86</v>
      </c>
      <c r="H153" s="26">
        <v>-1197</v>
      </c>
      <c r="I153" s="5">
        <v>39.96</v>
      </c>
      <c r="J153" s="5">
        <v>0.84899999999999998</v>
      </c>
      <c r="K153">
        <v>-64</v>
      </c>
      <c r="L153" s="51">
        <v>0.104</v>
      </c>
      <c r="M153" s="22">
        <v>90</v>
      </c>
    </row>
    <row r="154" spans="2:13" x14ac:dyDescent="0.35">
      <c r="B154" s="15">
        <v>19</v>
      </c>
      <c r="C154" s="1">
        <v>113</v>
      </c>
      <c r="D154" s="1" t="s">
        <v>32</v>
      </c>
      <c r="E154" s="1" t="s">
        <v>34</v>
      </c>
      <c r="F154" s="26">
        <v>1394</v>
      </c>
      <c r="G154">
        <v>86</v>
      </c>
      <c r="H154" s="26">
        <v>-1221</v>
      </c>
      <c r="I154" s="5">
        <v>40.4</v>
      </c>
      <c r="J154" s="5">
        <v>0.97299999999999998</v>
      </c>
      <c r="K154">
        <v>-71</v>
      </c>
      <c r="L154" s="51">
        <v>0.104</v>
      </c>
      <c r="M154" s="22">
        <v>89.3</v>
      </c>
    </row>
    <row r="155" spans="2:13" x14ac:dyDescent="0.35">
      <c r="B155" s="49">
        <v>19</v>
      </c>
      <c r="C155" s="40">
        <v>114</v>
      </c>
      <c r="D155" s="42" t="s">
        <v>32</v>
      </c>
      <c r="E155" s="42" t="s">
        <v>34</v>
      </c>
      <c r="F155" s="43">
        <v>1427</v>
      </c>
      <c r="G155" s="44">
        <v>86</v>
      </c>
      <c r="H155" s="43">
        <v>-1182</v>
      </c>
      <c r="I155" s="45">
        <v>40.08</v>
      </c>
      <c r="J155" s="45">
        <v>0.73099999999999998</v>
      </c>
      <c r="K155" s="44">
        <v>-67</v>
      </c>
      <c r="L155" s="52">
        <v>0.104</v>
      </c>
      <c r="M155" s="48">
        <v>90</v>
      </c>
    </row>
    <row r="156" spans="2:13" x14ac:dyDescent="0.35">
      <c r="B156" s="15">
        <v>19</v>
      </c>
      <c r="C156" s="24" t="s">
        <v>18</v>
      </c>
      <c r="D156" s="1"/>
      <c r="E156" s="1"/>
      <c r="F156" s="27">
        <f>AVERAGE(F150:F155)</f>
        <v>1422.1666666666667</v>
      </c>
      <c r="G156" s="28">
        <f t="shared" ref="G156:M156" si="36">AVERAGE(G150:G155)</f>
        <v>86</v>
      </c>
      <c r="H156" s="27">
        <f t="shared" si="36"/>
        <v>-1202.6666666666667</v>
      </c>
      <c r="I156" s="29">
        <f t="shared" si="36"/>
        <v>40.17166666666666</v>
      </c>
      <c r="J156" s="29">
        <f t="shared" si="36"/>
        <v>0.83766666666666667</v>
      </c>
      <c r="K156" s="28">
        <f t="shared" si="36"/>
        <v>-62.166666666666664</v>
      </c>
      <c r="L156" s="30">
        <f t="shared" si="36"/>
        <v>0.10516666666666667</v>
      </c>
      <c r="M156" s="31">
        <f t="shared" si="36"/>
        <v>90.233333333333348</v>
      </c>
    </row>
    <row r="157" spans="2:13" ht="15" thickBot="1" x14ac:dyDescent="0.4">
      <c r="B157" s="16">
        <v>19</v>
      </c>
      <c r="C157" s="25" t="s">
        <v>19</v>
      </c>
      <c r="D157" s="23"/>
      <c r="E157" s="23"/>
      <c r="F157" s="32">
        <f>_xlfn.STDEV.S(F150:F155)</f>
        <v>47.037927958900006</v>
      </c>
      <c r="G157" s="33">
        <v>1</v>
      </c>
      <c r="H157" s="32">
        <f t="shared" ref="H157:M157" si="37">_xlfn.STDEV.S(H150:H155)</f>
        <v>14.596803303006679</v>
      </c>
      <c r="I157" s="34">
        <f t="shared" si="37"/>
        <v>0.52768993421010668</v>
      </c>
      <c r="J157" s="34">
        <f t="shared" si="37"/>
        <v>0.21863912428169516</v>
      </c>
      <c r="K157" s="33">
        <f t="shared" si="37"/>
        <v>10.457851914550446</v>
      </c>
      <c r="L157" s="35">
        <f t="shared" si="37"/>
        <v>1.6020819787597234E-3</v>
      </c>
      <c r="M157" s="36">
        <f t="shared" si="37"/>
        <v>0.58195074247453837</v>
      </c>
    </row>
    <row r="158" spans="2:13" ht="15" thickTop="1" x14ac:dyDescent="0.35">
      <c r="B158" s="15">
        <v>20</v>
      </c>
      <c r="C158" s="1">
        <v>115</v>
      </c>
      <c r="D158" s="4" t="s">
        <v>9</v>
      </c>
      <c r="E158" s="1" t="s">
        <v>34</v>
      </c>
      <c r="F158">
        <v>1686</v>
      </c>
      <c r="G158">
        <v>88</v>
      </c>
      <c r="H158">
        <v>-1417</v>
      </c>
      <c r="I158" s="5">
        <v>35.89</v>
      </c>
      <c r="J158" s="5">
        <v>0.59899999999999998</v>
      </c>
      <c r="K158">
        <v>-70</v>
      </c>
      <c r="L158" s="51">
        <v>0.127</v>
      </c>
      <c r="M158" s="22">
        <v>89.7</v>
      </c>
    </row>
    <row r="159" spans="2:13" x14ac:dyDescent="0.35">
      <c r="B159" s="15">
        <v>20</v>
      </c>
      <c r="C159" s="1">
        <v>116</v>
      </c>
      <c r="D159" s="1" t="s">
        <v>9</v>
      </c>
      <c r="E159" s="1" t="s">
        <v>34</v>
      </c>
      <c r="F159">
        <v>1669</v>
      </c>
      <c r="G159">
        <v>87</v>
      </c>
      <c r="H159">
        <v>-1400</v>
      </c>
      <c r="I159" s="5">
        <v>36.159999999999997</v>
      </c>
      <c r="J159" s="5">
        <v>0.57899999999999996</v>
      </c>
      <c r="K159">
        <v>-63</v>
      </c>
      <c r="L159" s="51">
        <v>0.129</v>
      </c>
      <c r="M159" s="22">
        <v>90</v>
      </c>
    </row>
    <row r="160" spans="2:13" x14ac:dyDescent="0.35">
      <c r="B160" s="15">
        <v>20</v>
      </c>
      <c r="C160" s="1">
        <v>117</v>
      </c>
      <c r="D160" s="1" t="s">
        <v>9</v>
      </c>
      <c r="E160" s="1" t="s">
        <v>34</v>
      </c>
      <c r="F160">
        <v>1678</v>
      </c>
      <c r="G160">
        <v>87</v>
      </c>
      <c r="H160">
        <v>-1400</v>
      </c>
      <c r="I160" s="5">
        <v>36.049999999999997</v>
      </c>
      <c r="J160" s="5">
        <v>0.55900000000000005</v>
      </c>
      <c r="K160">
        <v>-61</v>
      </c>
      <c r="L160" s="51">
        <v>0.13100000000000001</v>
      </c>
      <c r="M160" s="22">
        <v>90.1</v>
      </c>
    </row>
    <row r="161" spans="2:13" x14ac:dyDescent="0.35">
      <c r="B161" s="15">
        <v>20</v>
      </c>
      <c r="C161" s="1">
        <v>118</v>
      </c>
      <c r="D161" s="1" t="s">
        <v>9</v>
      </c>
      <c r="E161" s="1" t="s">
        <v>34</v>
      </c>
      <c r="F161">
        <v>1679</v>
      </c>
      <c r="G161">
        <v>88</v>
      </c>
      <c r="H161">
        <v>-1409</v>
      </c>
      <c r="I161" s="5">
        <v>35.86</v>
      </c>
      <c r="J161" s="5">
        <v>0.621</v>
      </c>
      <c r="K161">
        <v>-68</v>
      </c>
      <c r="L161" s="51">
        <v>0.129</v>
      </c>
      <c r="M161" s="22">
        <v>89.4</v>
      </c>
    </row>
    <row r="162" spans="2:13" x14ac:dyDescent="0.35">
      <c r="B162" s="15">
        <v>20</v>
      </c>
      <c r="C162" s="1">
        <v>119</v>
      </c>
      <c r="D162" s="1" t="s">
        <v>9</v>
      </c>
      <c r="E162" s="1" t="s">
        <v>34</v>
      </c>
      <c r="F162">
        <v>1683</v>
      </c>
      <c r="G162">
        <v>88</v>
      </c>
      <c r="H162">
        <v>-1393</v>
      </c>
      <c r="I162" s="5">
        <v>36.04</v>
      </c>
      <c r="J162" s="5">
        <v>0.40799999999999997</v>
      </c>
      <c r="K162">
        <v>-62</v>
      </c>
      <c r="L162" s="51">
        <v>0.13100000000000001</v>
      </c>
      <c r="M162" s="22">
        <v>89.9</v>
      </c>
    </row>
    <row r="163" spans="2:13" x14ac:dyDescent="0.35">
      <c r="B163" s="49">
        <v>20</v>
      </c>
      <c r="C163" s="40">
        <v>120</v>
      </c>
      <c r="D163" s="42" t="s">
        <v>9</v>
      </c>
      <c r="E163" s="42" t="s">
        <v>34</v>
      </c>
      <c r="F163" s="44">
        <v>1672</v>
      </c>
      <c r="G163" s="44">
        <v>88</v>
      </c>
      <c r="H163" s="44">
        <v>-1403</v>
      </c>
      <c r="I163" s="45">
        <v>36.049999999999997</v>
      </c>
      <c r="J163" s="45">
        <v>0.58399999999999996</v>
      </c>
      <c r="K163" s="44">
        <v>-67</v>
      </c>
      <c r="L163" s="52">
        <v>0.13</v>
      </c>
      <c r="M163" s="48">
        <v>90.1</v>
      </c>
    </row>
    <row r="164" spans="2:13" x14ac:dyDescent="0.35">
      <c r="B164" s="15">
        <v>20</v>
      </c>
      <c r="C164" s="24" t="s">
        <v>18</v>
      </c>
      <c r="D164" s="1"/>
      <c r="E164" s="1"/>
      <c r="F164" s="27">
        <f>AVERAGE(F158:F163)</f>
        <v>1677.8333333333333</v>
      </c>
      <c r="G164" s="28">
        <f t="shared" ref="G164:M164" si="38">AVERAGE(G158:G163)</f>
        <v>87.666666666666671</v>
      </c>
      <c r="H164" s="27">
        <f t="shared" si="38"/>
        <v>-1403.6666666666667</v>
      </c>
      <c r="I164" s="29">
        <f t="shared" si="38"/>
        <v>36.008333333333326</v>
      </c>
      <c r="J164" s="29">
        <f t="shared" si="38"/>
        <v>0.55833333333333335</v>
      </c>
      <c r="K164" s="28">
        <f t="shared" si="38"/>
        <v>-65.166666666666671</v>
      </c>
      <c r="L164" s="30">
        <f t="shared" si="38"/>
        <v>0.1295</v>
      </c>
      <c r="M164" s="31">
        <f t="shared" si="38"/>
        <v>89.86666666666666</v>
      </c>
    </row>
    <row r="165" spans="2:13" ht="15" thickBot="1" x14ac:dyDescent="0.4">
      <c r="B165" s="16">
        <v>20</v>
      </c>
      <c r="C165" s="25" t="s">
        <v>19</v>
      </c>
      <c r="D165" s="23"/>
      <c r="E165" s="23"/>
      <c r="F165" s="32">
        <f>_xlfn.STDEV.S(F158:F163)</f>
        <v>6.4316923641190007</v>
      </c>
      <c r="G165" s="33">
        <f t="shared" ref="G165:L165" si="39">_xlfn.STDEV.S(G158:G163)</f>
        <v>0.51639777949432231</v>
      </c>
      <c r="H165" s="32">
        <f t="shared" si="39"/>
        <v>8.3346665600170642</v>
      </c>
      <c r="I165" s="34">
        <f t="shared" si="39"/>
        <v>0.11267948645013591</v>
      </c>
      <c r="J165" s="34">
        <f t="shared" si="39"/>
        <v>7.6507951656456644E-2</v>
      </c>
      <c r="K165" s="33">
        <f t="shared" si="39"/>
        <v>3.6560452221856701</v>
      </c>
      <c r="L165" s="35">
        <f t="shared" si="39"/>
        <v>1.5165750888103116E-3</v>
      </c>
      <c r="M165" s="36">
        <v>1</v>
      </c>
    </row>
    <row r="166" spans="2:13" ht="15" thickTop="1" x14ac:dyDescent="0.35">
      <c r="B166" s="15">
        <v>21</v>
      </c>
      <c r="C166" s="1">
        <v>121</v>
      </c>
      <c r="D166" s="1" t="s">
        <v>38</v>
      </c>
      <c r="E166" s="1" t="s">
        <v>37</v>
      </c>
      <c r="F166" s="26">
        <v>3143</v>
      </c>
      <c r="G166">
        <v>92</v>
      </c>
      <c r="H166" s="26">
        <v>-2586</v>
      </c>
      <c r="I166" s="5">
        <v>6.47</v>
      </c>
      <c r="J166" s="5">
        <v>0.44700000000000001</v>
      </c>
      <c r="K166">
        <v>-117</v>
      </c>
      <c r="L166" s="51">
        <v>0.23</v>
      </c>
      <c r="M166" s="22">
        <v>91.9</v>
      </c>
    </row>
    <row r="167" spans="2:13" x14ac:dyDescent="0.35">
      <c r="B167" s="15">
        <v>21</v>
      </c>
      <c r="C167" s="1">
        <v>122</v>
      </c>
      <c r="D167" s="1" t="s">
        <v>38</v>
      </c>
      <c r="E167" s="1" t="s">
        <v>37</v>
      </c>
      <c r="F167" s="26">
        <v>3069</v>
      </c>
      <c r="G167">
        <v>92</v>
      </c>
      <c r="H167" s="26">
        <v>-2662</v>
      </c>
      <c r="I167" s="5">
        <v>6.48</v>
      </c>
      <c r="J167" s="5">
        <v>0.76900000000000002</v>
      </c>
      <c r="K167">
        <v>-116</v>
      </c>
      <c r="L167" s="51">
        <v>0.22700000000000001</v>
      </c>
      <c r="M167" s="22">
        <v>91.7</v>
      </c>
    </row>
    <row r="168" spans="2:13" x14ac:dyDescent="0.35">
      <c r="B168" s="15">
        <v>21</v>
      </c>
      <c r="C168" s="1">
        <v>123</v>
      </c>
      <c r="D168" s="1" t="s">
        <v>38</v>
      </c>
      <c r="E168" s="1" t="s">
        <v>37</v>
      </c>
      <c r="F168" s="26">
        <v>3049</v>
      </c>
      <c r="G168">
        <v>92</v>
      </c>
      <c r="H168" s="26">
        <v>-2592</v>
      </c>
      <c r="I168" s="5">
        <v>7.23</v>
      </c>
      <c r="J168" s="5">
        <v>0.437</v>
      </c>
      <c r="K168">
        <v>-124</v>
      </c>
      <c r="L168" s="51">
        <v>0.22500000000000001</v>
      </c>
      <c r="M168" s="22">
        <v>91.8</v>
      </c>
    </row>
    <row r="169" spans="2:13" x14ac:dyDescent="0.35">
      <c r="B169" s="15">
        <v>21</v>
      </c>
      <c r="C169" s="1">
        <v>124</v>
      </c>
      <c r="D169" s="1" t="s">
        <v>38</v>
      </c>
      <c r="E169" s="1" t="s">
        <v>37</v>
      </c>
      <c r="F169" s="26">
        <v>3056</v>
      </c>
      <c r="G169">
        <v>92</v>
      </c>
      <c r="H169" s="26">
        <v>-2606</v>
      </c>
      <c r="I169" s="5">
        <v>6.98</v>
      </c>
      <c r="J169" s="5">
        <v>0.59399999999999997</v>
      </c>
      <c r="K169">
        <v>-122</v>
      </c>
      <c r="L169" s="51">
        <v>0.221</v>
      </c>
      <c r="M169" s="22">
        <v>91.7</v>
      </c>
    </row>
    <row r="170" spans="2:13" x14ac:dyDescent="0.35">
      <c r="B170" s="15">
        <v>21</v>
      </c>
      <c r="C170" s="1">
        <v>125</v>
      </c>
      <c r="D170" s="1" t="s">
        <v>38</v>
      </c>
      <c r="E170" s="1" t="s">
        <v>37</v>
      </c>
      <c r="F170" s="26">
        <v>3051</v>
      </c>
      <c r="G170">
        <v>92</v>
      </c>
      <c r="H170" s="26">
        <v>-2578</v>
      </c>
      <c r="I170" s="5">
        <v>7.41</v>
      </c>
      <c r="J170" s="5">
        <v>0.42499999999999999</v>
      </c>
      <c r="K170">
        <v>-129</v>
      </c>
      <c r="L170" s="51">
        <v>0.22</v>
      </c>
      <c r="M170" s="22">
        <v>91.9</v>
      </c>
    </row>
    <row r="171" spans="2:13" x14ac:dyDescent="0.35">
      <c r="B171" s="49">
        <v>21</v>
      </c>
      <c r="C171" s="40">
        <v>126</v>
      </c>
      <c r="D171" s="42" t="s">
        <v>38</v>
      </c>
      <c r="E171" s="42" t="s">
        <v>37</v>
      </c>
      <c r="F171" s="43">
        <v>3088</v>
      </c>
      <c r="G171" s="44">
        <v>92</v>
      </c>
      <c r="H171" s="43">
        <v>-2614</v>
      </c>
      <c r="I171" s="45">
        <v>6.22</v>
      </c>
      <c r="J171" s="45">
        <v>0.436</v>
      </c>
      <c r="K171" s="44">
        <v>-126</v>
      </c>
      <c r="L171" s="52">
        <v>0.224</v>
      </c>
      <c r="M171" s="48">
        <v>92</v>
      </c>
    </row>
    <row r="172" spans="2:13" x14ac:dyDescent="0.35">
      <c r="B172" s="15">
        <v>21</v>
      </c>
      <c r="C172" s="24" t="s">
        <v>18</v>
      </c>
      <c r="D172" s="1"/>
      <c r="E172" s="1"/>
      <c r="F172" s="27">
        <f>AVERAGE(F166:F171)</f>
        <v>3076</v>
      </c>
      <c r="G172" s="28">
        <f t="shared" ref="G172:M172" si="40">AVERAGE(G166:G171)</f>
        <v>92</v>
      </c>
      <c r="H172" s="27">
        <f t="shared" si="40"/>
        <v>-2606.3333333333335</v>
      </c>
      <c r="I172" s="29">
        <f t="shared" si="40"/>
        <v>6.7983333333333329</v>
      </c>
      <c r="J172" s="29">
        <f t="shared" si="40"/>
        <v>0.5179999999999999</v>
      </c>
      <c r="K172" s="28">
        <f t="shared" si="40"/>
        <v>-122.33333333333333</v>
      </c>
      <c r="L172" s="30">
        <f t="shared" si="40"/>
        <v>0.22450000000000001</v>
      </c>
      <c r="M172" s="31">
        <f t="shared" si="40"/>
        <v>91.833333333333329</v>
      </c>
    </row>
    <row r="173" spans="2:13" ht="15" thickBot="1" x14ac:dyDescent="0.4">
      <c r="B173" s="16">
        <v>21</v>
      </c>
      <c r="C173" s="25" t="s">
        <v>19</v>
      </c>
      <c r="D173" s="23"/>
      <c r="E173" s="23"/>
      <c r="F173" s="32">
        <f>_xlfn.STDEV.S(F166:F171)</f>
        <v>35.877569594385847</v>
      </c>
      <c r="G173" s="33">
        <v>1</v>
      </c>
      <c r="H173" s="32">
        <f t="shared" ref="H173:L173" si="41">_xlfn.STDEV.S(H166:H171)</f>
        <v>30.263289092011576</v>
      </c>
      <c r="I173" s="34">
        <f t="shared" si="41"/>
        <v>0.47688223563754906</v>
      </c>
      <c r="J173" s="34">
        <f t="shared" si="41"/>
        <v>0.13838497028218094</v>
      </c>
      <c r="K173" s="33">
        <f t="shared" si="41"/>
        <v>5.0859282994028403</v>
      </c>
      <c r="L173" s="35">
        <f t="shared" si="41"/>
        <v>3.7282703764614533E-3</v>
      </c>
      <c r="M173" s="36">
        <v>1</v>
      </c>
    </row>
    <row r="174" spans="2:13" ht="15" thickTop="1" x14ac:dyDescent="0.35">
      <c r="B174" s="15">
        <v>22</v>
      </c>
      <c r="C174" s="1">
        <v>127</v>
      </c>
      <c r="D174" s="1" t="s">
        <v>38</v>
      </c>
      <c r="E174" s="1" t="s">
        <v>39</v>
      </c>
      <c r="F174" s="26">
        <v>2922</v>
      </c>
      <c r="G174">
        <v>90</v>
      </c>
      <c r="H174" s="26">
        <v>1972</v>
      </c>
      <c r="I174" s="5">
        <v>7.14</v>
      </c>
      <c r="J174" s="5">
        <v>0.53700000000000003</v>
      </c>
      <c r="K174">
        <v>75</v>
      </c>
      <c r="L174" s="51">
        <v>0.20100000000000001</v>
      </c>
      <c r="M174" s="22">
        <v>89.9</v>
      </c>
    </row>
    <row r="175" spans="2:13" x14ac:dyDescent="0.35">
      <c r="B175" s="15">
        <v>22</v>
      </c>
      <c r="C175" s="1">
        <v>128</v>
      </c>
      <c r="D175" s="1" t="s">
        <v>38</v>
      </c>
      <c r="E175" s="1" t="s">
        <v>39</v>
      </c>
      <c r="F175" s="26">
        <v>2822</v>
      </c>
      <c r="G175">
        <v>89</v>
      </c>
      <c r="H175" s="26">
        <v>2265</v>
      </c>
      <c r="I175" s="5">
        <v>6.46</v>
      </c>
      <c r="J175" s="5">
        <v>0.60399999999999998</v>
      </c>
      <c r="K175">
        <v>46</v>
      </c>
      <c r="L175" s="51">
        <v>0.189</v>
      </c>
      <c r="M175" s="22">
        <v>90.9</v>
      </c>
    </row>
    <row r="176" spans="2:13" x14ac:dyDescent="0.35">
      <c r="B176" s="15">
        <v>22</v>
      </c>
      <c r="C176" s="1">
        <v>129</v>
      </c>
      <c r="D176" s="1" t="s">
        <v>38</v>
      </c>
      <c r="E176" s="1" t="s">
        <v>39</v>
      </c>
      <c r="F176" s="26">
        <v>2818</v>
      </c>
      <c r="G176">
        <v>89</v>
      </c>
      <c r="H176" s="26">
        <v>2291</v>
      </c>
      <c r="I176" s="5">
        <v>6.48</v>
      </c>
      <c r="J176" s="5">
        <v>0.73399999999999999</v>
      </c>
      <c r="K176">
        <v>57</v>
      </c>
      <c r="L176" s="51">
        <v>0.188</v>
      </c>
      <c r="M176" s="22">
        <v>90.1</v>
      </c>
    </row>
    <row r="177" spans="2:13" x14ac:dyDescent="0.35">
      <c r="B177" s="15">
        <v>22</v>
      </c>
      <c r="C177" s="1">
        <v>130</v>
      </c>
      <c r="D177" s="1" t="s">
        <v>38</v>
      </c>
      <c r="E177" s="1" t="s">
        <v>39</v>
      </c>
      <c r="F177" s="26">
        <v>2858</v>
      </c>
      <c r="G177">
        <v>89</v>
      </c>
      <c r="H177" s="26">
        <v>2305</v>
      </c>
      <c r="I177" s="5">
        <v>6.35</v>
      </c>
      <c r="J177" s="5">
        <v>1.0049999999999999</v>
      </c>
      <c r="K177">
        <v>64</v>
      </c>
      <c r="L177" s="51">
        <v>0.187</v>
      </c>
      <c r="M177" s="22">
        <v>89.9</v>
      </c>
    </row>
    <row r="178" spans="2:13" x14ac:dyDescent="0.35">
      <c r="B178" s="15">
        <v>22</v>
      </c>
      <c r="C178" s="1">
        <v>131</v>
      </c>
      <c r="D178" s="1" t="s">
        <v>38</v>
      </c>
      <c r="E178" s="1" t="s">
        <v>39</v>
      </c>
      <c r="F178" s="26">
        <v>2811</v>
      </c>
      <c r="G178">
        <v>89</v>
      </c>
      <c r="H178" s="26">
        <v>2300</v>
      </c>
      <c r="I178" s="5">
        <v>6.31</v>
      </c>
      <c r="J178" s="5">
        <v>0.65600000000000003</v>
      </c>
      <c r="K178">
        <v>43</v>
      </c>
      <c r="L178" s="51">
        <v>0.192</v>
      </c>
      <c r="M178" s="22">
        <v>90.5</v>
      </c>
    </row>
    <row r="179" spans="2:13" x14ac:dyDescent="0.35">
      <c r="B179" s="49">
        <v>22</v>
      </c>
      <c r="C179" s="40">
        <v>132</v>
      </c>
      <c r="D179" s="42" t="s">
        <v>38</v>
      </c>
      <c r="E179" s="42" t="s">
        <v>39</v>
      </c>
      <c r="F179" s="43">
        <v>2802</v>
      </c>
      <c r="G179" s="44">
        <v>89</v>
      </c>
      <c r="H179" s="43">
        <v>2285</v>
      </c>
      <c r="I179" s="45">
        <v>6.63</v>
      </c>
      <c r="J179" s="45">
        <v>0.69799999999999995</v>
      </c>
      <c r="K179" s="44">
        <v>44</v>
      </c>
      <c r="L179" s="52">
        <v>0.19</v>
      </c>
      <c r="M179" s="48">
        <v>90.7</v>
      </c>
    </row>
    <row r="180" spans="2:13" x14ac:dyDescent="0.35">
      <c r="B180" s="15">
        <v>22</v>
      </c>
      <c r="C180" s="24" t="s">
        <v>18</v>
      </c>
      <c r="D180" s="1"/>
      <c r="E180" s="1"/>
      <c r="F180" s="27">
        <f>AVERAGE(F174:F179)</f>
        <v>2838.8333333333335</v>
      </c>
      <c r="G180" s="28">
        <f t="shared" ref="G180:M180" si="42">AVERAGE(G174:G179)</f>
        <v>89.166666666666671</v>
      </c>
      <c r="H180" s="27">
        <f t="shared" si="42"/>
        <v>2236.3333333333335</v>
      </c>
      <c r="I180" s="29">
        <f t="shared" si="42"/>
        <v>6.5616666666666674</v>
      </c>
      <c r="J180" s="29">
        <f t="shared" si="42"/>
        <v>0.70566666666666666</v>
      </c>
      <c r="K180" s="28">
        <f t="shared" si="42"/>
        <v>54.833333333333336</v>
      </c>
      <c r="L180" s="30">
        <f t="shared" si="42"/>
        <v>0.19116666666666668</v>
      </c>
      <c r="M180" s="31">
        <f t="shared" si="42"/>
        <v>90.333333333333329</v>
      </c>
    </row>
    <row r="181" spans="2:13" ht="15" thickBot="1" x14ac:dyDescent="0.4">
      <c r="B181" s="16">
        <v>22</v>
      </c>
      <c r="C181" s="25" t="s">
        <v>19</v>
      </c>
      <c r="D181" s="23"/>
      <c r="E181" s="23"/>
      <c r="F181" s="32">
        <f>_xlfn.STDEV.S(F174:F179)</f>
        <v>45.017404041844379</v>
      </c>
      <c r="G181" s="33">
        <v>1</v>
      </c>
      <c r="H181" s="32">
        <f t="shared" ref="H181:L181" si="43">_xlfn.STDEV.S(H174:H179)</f>
        <v>130.24540938807274</v>
      </c>
      <c r="I181" s="34">
        <f t="shared" si="43"/>
        <v>0.30472391876363536</v>
      </c>
      <c r="J181" s="34">
        <f t="shared" si="43"/>
        <v>0.16230424106186039</v>
      </c>
      <c r="K181" s="33">
        <f t="shared" si="43"/>
        <v>12.890565025112997</v>
      </c>
      <c r="L181" s="35">
        <f t="shared" si="43"/>
        <v>5.1153364177409406E-3</v>
      </c>
      <c r="M181" s="36">
        <v>1</v>
      </c>
    </row>
    <row r="182" spans="2:13" ht="15" thickTop="1" x14ac:dyDescent="0.35">
      <c r="B182" s="15">
        <v>23</v>
      </c>
      <c r="C182" s="1">
        <v>133</v>
      </c>
      <c r="D182" s="1" t="s">
        <v>40</v>
      </c>
      <c r="E182" s="1" t="s">
        <v>37</v>
      </c>
      <c r="F182" s="26">
        <v>3471</v>
      </c>
      <c r="G182">
        <v>91</v>
      </c>
      <c r="H182" s="26">
        <v>-1789</v>
      </c>
      <c r="I182" s="5">
        <v>5.86</v>
      </c>
      <c r="J182" s="5">
        <v>0.498</v>
      </c>
      <c r="K182">
        <v>-91</v>
      </c>
      <c r="L182" s="51">
        <v>0.25800000000000001</v>
      </c>
      <c r="M182" s="22">
        <v>89.1</v>
      </c>
    </row>
    <row r="183" spans="2:13" x14ac:dyDescent="0.35">
      <c r="B183" s="15">
        <v>23</v>
      </c>
      <c r="C183" s="1">
        <v>134</v>
      </c>
      <c r="D183" s="1" t="s">
        <v>40</v>
      </c>
      <c r="E183" s="1" t="s">
        <v>37</v>
      </c>
      <c r="F183" s="26">
        <v>3394</v>
      </c>
      <c r="G183">
        <v>91</v>
      </c>
      <c r="H183" s="26">
        <v>-2055</v>
      </c>
      <c r="I183" s="5">
        <v>6.33</v>
      </c>
      <c r="J183" s="5">
        <v>0.65900000000000003</v>
      </c>
      <c r="K183">
        <v>-100</v>
      </c>
      <c r="L183" s="51">
        <v>0.254</v>
      </c>
      <c r="M183" s="22">
        <v>89.8</v>
      </c>
    </row>
    <row r="184" spans="2:13" x14ac:dyDescent="0.35">
      <c r="B184" s="15">
        <v>23</v>
      </c>
      <c r="C184" s="1">
        <v>135</v>
      </c>
      <c r="D184" s="1" t="s">
        <v>40</v>
      </c>
      <c r="E184" s="1" t="s">
        <v>37</v>
      </c>
      <c r="F184" s="26">
        <v>3349</v>
      </c>
      <c r="G184">
        <v>91</v>
      </c>
      <c r="H184" s="26">
        <v>-1997</v>
      </c>
      <c r="I184" s="5">
        <v>7.16</v>
      </c>
      <c r="J184" s="5">
        <v>0.65600000000000003</v>
      </c>
      <c r="K184">
        <v>-95</v>
      </c>
      <c r="L184" s="51">
        <v>0.248</v>
      </c>
      <c r="M184" s="22">
        <v>90</v>
      </c>
    </row>
    <row r="185" spans="2:13" x14ac:dyDescent="0.35">
      <c r="B185" s="15">
        <v>23</v>
      </c>
      <c r="C185" s="1">
        <v>136</v>
      </c>
      <c r="D185" s="1" t="s">
        <v>40</v>
      </c>
      <c r="E185" s="1" t="s">
        <v>37</v>
      </c>
      <c r="F185" s="26">
        <v>3368</v>
      </c>
      <c r="G185">
        <v>91</v>
      </c>
      <c r="H185" s="26">
        <v>-2052</v>
      </c>
      <c r="I185" s="5">
        <v>6.93</v>
      </c>
      <c r="J185" s="5">
        <v>0.44500000000000001</v>
      </c>
      <c r="K185">
        <v>-103</v>
      </c>
      <c r="L185" s="51">
        <v>0.24</v>
      </c>
      <c r="M185" s="22">
        <v>89.9</v>
      </c>
    </row>
    <row r="186" spans="2:13" x14ac:dyDescent="0.35">
      <c r="B186" s="15">
        <v>23</v>
      </c>
      <c r="C186" s="1">
        <v>137</v>
      </c>
      <c r="D186" s="1" t="s">
        <v>40</v>
      </c>
      <c r="E186" s="1" t="s">
        <v>37</v>
      </c>
      <c r="F186" s="26">
        <v>3366</v>
      </c>
      <c r="G186">
        <v>92</v>
      </c>
      <c r="H186" s="26">
        <v>-2015</v>
      </c>
      <c r="I186" s="5">
        <v>6.84</v>
      </c>
      <c r="J186" s="5">
        <v>0.9</v>
      </c>
      <c r="K186">
        <v>-107</v>
      </c>
      <c r="L186" s="51">
        <v>0.249</v>
      </c>
      <c r="M186" s="22">
        <v>89.9</v>
      </c>
    </row>
    <row r="187" spans="2:13" x14ac:dyDescent="0.35">
      <c r="B187" s="49">
        <v>23</v>
      </c>
      <c r="C187" s="40">
        <v>138</v>
      </c>
      <c r="D187" s="42" t="s">
        <v>40</v>
      </c>
      <c r="E187" s="42" t="s">
        <v>37</v>
      </c>
      <c r="F187" s="43">
        <v>3379</v>
      </c>
      <c r="G187" s="44">
        <v>91</v>
      </c>
      <c r="H187" s="43">
        <v>-2055</v>
      </c>
      <c r="I187" s="45">
        <v>6.81</v>
      </c>
      <c r="J187" s="45">
        <v>0.23899999999999999</v>
      </c>
      <c r="K187" s="44">
        <v>-113</v>
      </c>
      <c r="L187" s="52">
        <v>0.24199999999999999</v>
      </c>
      <c r="M187" s="48">
        <v>89.5</v>
      </c>
    </row>
    <row r="188" spans="2:13" x14ac:dyDescent="0.35">
      <c r="B188" s="15">
        <v>23</v>
      </c>
      <c r="C188" s="24" t="s">
        <v>18</v>
      </c>
      <c r="D188" s="1"/>
      <c r="E188" s="1"/>
      <c r="F188" s="27">
        <f>AVERAGE(F182:F187)</f>
        <v>3387.8333333333335</v>
      </c>
      <c r="G188" s="28">
        <f t="shared" ref="G188:M188" si="44">AVERAGE(G182:G187)</f>
        <v>91.166666666666671</v>
      </c>
      <c r="H188" s="27">
        <f t="shared" si="44"/>
        <v>-1993.8333333333333</v>
      </c>
      <c r="I188" s="29">
        <f t="shared" si="44"/>
        <v>6.6550000000000011</v>
      </c>
      <c r="J188" s="29">
        <f t="shared" si="44"/>
        <v>0.5661666666666666</v>
      </c>
      <c r="K188" s="28">
        <f t="shared" si="44"/>
        <v>-101.5</v>
      </c>
      <c r="L188" s="30">
        <f t="shared" si="44"/>
        <v>0.24850000000000003</v>
      </c>
      <c r="M188" s="31">
        <f t="shared" si="44"/>
        <v>89.699999999999989</v>
      </c>
    </row>
    <row r="189" spans="2:13" ht="15" thickBot="1" x14ac:dyDescent="0.4">
      <c r="B189" s="16">
        <v>23</v>
      </c>
      <c r="C189" s="25" t="s">
        <v>19</v>
      </c>
      <c r="D189" s="23"/>
      <c r="E189" s="23"/>
      <c r="F189" s="32">
        <f>_xlfn.STDEV.S(F182:F187)</f>
        <v>43.383944802964457</v>
      </c>
      <c r="G189" s="33">
        <v>1</v>
      </c>
      <c r="H189" s="32">
        <f t="shared" ref="H189:L189" si="45">_xlfn.STDEV.S(H182:H187)</f>
        <v>103.22871047662402</v>
      </c>
      <c r="I189" s="34">
        <f t="shared" si="45"/>
        <v>0.47466830524061726</v>
      </c>
      <c r="J189" s="34">
        <f t="shared" si="45"/>
        <v>0.22560976633706875</v>
      </c>
      <c r="K189" s="33">
        <f t="shared" si="45"/>
        <v>7.9937475566845366</v>
      </c>
      <c r="L189" s="35">
        <f t="shared" si="45"/>
        <v>6.8629439747094024E-3</v>
      </c>
      <c r="M189" s="36">
        <v>1</v>
      </c>
    </row>
    <row r="190" spans="2:13" ht="15" thickTop="1" x14ac:dyDescent="0.35">
      <c r="B190" s="15">
        <v>24</v>
      </c>
      <c r="C190" s="1">
        <v>139</v>
      </c>
      <c r="D190" s="1" t="s">
        <v>40</v>
      </c>
      <c r="E190" s="1" t="s">
        <v>39</v>
      </c>
      <c r="F190" s="26">
        <v>3171</v>
      </c>
      <c r="G190">
        <v>90</v>
      </c>
      <c r="H190" s="26">
        <v>1543</v>
      </c>
      <c r="I190" s="5">
        <v>6.45</v>
      </c>
      <c r="J190" s="5">
        <v>0.83099999999999996</v>
      </c>
      <c r="K190">
        <v>77</v>
      </c>
      <c r="L190" s="51">
        <v>0.219</v>
      </c>
      <c r="M190" s="22">
        <v>89.8</v>
      </c>
    </row>
    <row r="191" spans="2:13" x14ac:dyDescent="0.35">
      <c r="B191" s="15">
        <v>24</v>
      </c>
      <c r="C191" s="1">
        <v>140</v>
      </c>
      <c r="D191" s="1" t="s">
        <v>40</v>
      </c>
      <c r="E191" s="1" t="s">
        <v>39</v>
      </c>
      <c r="F191" s="26">
        <v>3045</v>
      </c>
      <c r="G191">
        <v>90</v>
      </c>
      <c r="H191" s="26">
        <v>1665</v>
      </c>
      <c r="I191" s="5">
        <v>7.11</v>
      </c>
      <c r="J191" s="5">
        <v>0.44700000000000001</v>
      </c>
      <c r="K191">
        <v>20</v>
      </c>
      <c r="L191" s="51">
        <v>0.21299999999999999</v>
      </c>
      <c r="M191" s="22">
        <v>88.7</v>
      </c>
    </row>
    <row r="192" spans="2:13" x14ac:dyDescent="0.35">
      <c r="B192" s="15">
        <v>24</v>
      </c>
      <c r="C192" s="1">
        <v>141</v>
      </c>
      <c r="D192" s="1" t="s">
        <v>40</v>
      </c>
      <c r="E192" s="1" t="s">
        <v>39</v>
      </c>
      <c r="F192" s="26">
        <v>3118</v>
      </c>
      <c r="G192">
        <v>90</v>
      </c>
      <c r="H192" s="26">
        <v>1694</v>
      </c>
      <c r="I192" s="5">
        <v>5.72</v>
      </c>
      <c r="J192" s="5">
        <v>0.60799999999999998</v>
      </c>
      <c r="K192">
        <v>64</v>
      </c>
      <c r="L192" s="51">
        <v>0.21</v>
      </c>
      <c r="M192" s="22">
        <v>89.8</v>
      </c>
    </row>
    <row r="193" spans="2:13" x14ac:dyDescent="0.35">
      <c r="B193" s="15">
        <v>24</v>
      </c>
      <c r="C193" s="1">
        <v>142</v>
      </c>
      <c r="D193" s="1" t="s">
        <v>40</v>
      </c>
      <c r="E193" s="1" t="s">
        <v>39</v>
      </c>
      <c r="F193" s="26">
        <v>3082</v>
      </c>
      <c r="G193">
        <v>89</v>
      </c>
      <c r="H193" s="26">
        <v>1759</v>
      </c>
      <c r="I193" s="5">
        <v>6.41</v>
      </c>
      <c r="J193" s="5">
        <v>0.69499999999999995</v>
      </c>
      <c r="K193">
        <v>42</v>
      </c>
      <c r="L193" s="51">
        <v>0.214</v>
      </c>
      <c r="M193" s="22">
        <v>89.4</v>
      </c>
    </row>
    <row r="194" spans="2:13" x14ac:dyDescent="0.35">
      <c r="B194" s="15">
        <v>24</v>
      </c>
      <c r="C194" s="1">
        <v>143</v>
      </c>
      <c r="D194" s="1" t="s">
        <v>40</v>
      </c>
      <c r="E194" s="1" t="s">
        <v>39</v>
      </c>
      <c r="F194" s="26">
        <v>3014</v>
      </c>
      <c r="G194">
        <v>90</v>
      </c>
      <c r="H194" s="26">
        <v>1698</v>
      </c>
      <c r="I194" s="5">
        <v>6.44</v>
      </c>
      <c r="J194" s="5">
        <v>0.22600000000000001</v>
      </c>
      <c r="K194">
        <v>-8</v>
      </c>
      <c r="L194" s="51">
        <v>0.20899999999999999</v>
      </c>
      <c r="M194" s="22">
        <v>89.8</v>
      </c>
    </row>
    <row r="195" spans="2:13" x14ac:dyDescent="0.35">
      <c r="B195" s="49">
        <v>24</v>
      </c>
      <c r="C195" s="40">
        <v>144</v>
      </c>
      <c r="D195" s="42" t="s">
        <v>40</v>
      </c>
      <c r="E195" s="42" t="s">
        <v>39</v>
      </c>
      <c r="F195" s="43">
        <v>3040</v>
      </c>
      <c r="G195" s="44">
        <v>90</v>
      </c>
      <c r="H195" s="43">
        <v>1726</v>
      </c>
      <c r="I195" s="45">
        <v>6.65</v>
      </c>
      <c r="J195" s="45">
        <v>0.51800000000000002</v>
      </c>
      <c r="K195" s="44">
        <v>65</v>
      </c>
      <c r="L195" s="52">
        <v>0.19700000000000001</v>
      </c>
      <c r="M195" s="48">
        <v>89.8</v>
      </c>
    </row>
    <row r="196" spans="2:13" x14ac:dyDescent="0.35">
      <c r="B196" s="15">
        <v>24</v>
      </c>
      <c r="C196" s="24" t="s">
        <v>18</v>
      </c>
      <c r="D196" s="1"/>
      <c r="E196" s="1"/>
      <c r="F196" s="27">
        <f>AVERAGE(F190:F195)</f>
        <v>3078.3333333333335</v>
      </c>
      <c r="G196" s="28">
        <f t="shared" ref="G196:M196" si="46">AVERAGE(G190:G195)</f>
        <v>89.833333333333329</v>
      </c>
      <c r="H196" s="27">
        <f t="shared" si="46"/>
        <v>1680.8333333333333</v>
      </c>
      <c r="I196" s="29">
        <f t="shared" si="46"/>
        <v>6.4633333333333338</v>
      </c>
      <c r="J196" s="29">
        <f t="shared" si="46"/>
        <v>0.5541666666666667</v>
      </c>
      <c r="K196" s="28">
        <f t="shared" si="46"/>
        <v>43.333333333333336</v>
      </c>
      <c r="L196" s="30">
        <f t="shared" si="46"/>
        <v>0.21033333333333334</v>
      </c>
      <c r="M196" s="31">
        <f t="shared" si="46"/>
        <v>89.550000000000011</v>
      </c>
    </row>
    <row r="197" spans="2:13" ht="15" thickBot="1" x14ac:dyDescent="0.4">
      <c r="B197" s="16">
        <v>24</v>
      </c>
      <c r="C197" s="25" t="s">
        <v>19</v>
      </c>
      <c r="D197" s="23"/>
      <c r="E197" s="23"/>
      <c r="F197" s="32">
        <f>_xlfn.STDEV.S(F190:F195)</f>
        <v>58.126299268632842</v>
      </c>
      <c r="G197" s="33">
        <v>1</v>
      </c>
      <c r="H197" s="32">
        <f t="shared" ref="H197:L197" si="47">_xlfn.STDEV.S(H190:H195)</f>
        <v>74.654984205119661</v>
      </c>
      <c r="I197" s="34">
        <f t="shared" si="47"/>
        <v>0.44925122889833791</v>
      </c>
      <c r="J197" s="34">
        <f t="shared" si="47"/>
        <v>0.2096925527210412</v>
      </c>
      <c r="K197" s="33">
        <f t="shared" si="47"/>
        <v>32.284155040308349</v>
      </c>
      <c r="L197" s="35">
        <f t="shared" si="47"/>
        <v>7.4206917916503322E-3</v>
      </c>
      <c r="M197" s="36">
        <v>1</v>
      </c>
    </row>
    <row r="198" spans="2:13" ht="15" thickTop="1" x14ac:dyDescent="0.35">
      <c r="B198" s="15">
        <v>25</v>
      </c>
      <c r="C198" s="1">
        <v>145</v>
      </c>
      <c r="D198" s="1" t="s">
        <v>32</v>
      </c>
      <c r="E198" s="1" t="s">
        <v>35</v>
      </c>
      <c r="F198" s="26">
        <v>1375</v>
      </c>
      <c r="G198">
        <v>87</v>
      </c>
      <c r="H198" s="26">
        <v>1114</v>
      </c>
      <c r="I198" s="5">
        <v>36.119999999999997</v>
      </c>
      <c r="J198" s="5">
        <v>0.28100000000000003</v>
      </c>
      <c r="K198">
        <v>105</v>
      </c>
      <c r="L198" s="51">
        <v>9.1999999999999998E-2</v>
      </c>
      <c r="M198" s="22">
        <v>88.8</v>
      </c>
    </row>
    <row r="199" spans="2:13" x14ac:dyDescent="0.35">
      <c r="B199" s="15">
        <v>25</v>
      </c>
      <c r="C199" s="1">
        <v>146</v>
      </c>
      <c r="D199" s="1" t="s">
        <v>32</v>
      </c>
      <c r="E199" s="1" t="s">
        <v>35</v>
      </c>
      <c r="F199" s="26">
        <v>1317</v>
      </c>
      <c r="G199">
        <v>84</v>
      </c>
      <c r="H199" s="26">
        <v>1157</v>
      </c>
      <c r="I199" s="5">
        <v>37.549999999999997</v>
      </c>
      <c r="J199" s="5">
        <v>0.54500000000000004</v>
      </c>
      <c r="K199">
        <v>34</v>
      </c>
      <c r="L199" s="51">
        <v>9.9000000000000005E-2</v>
      </c>
      <c r="M199" s="22">
        <v>88.5</v>
      </c>
    </row>
    <row r="200" spans="2:13" x14ac:dyDescent="0.35">
      <c r="B200" s="15">
        <v>25</v>
      </c>
      <c r="C200" s="1">
        <v>147</v>
      </c>
      <c r="D200" s="1" t="s">
        <v>32</v>
      </c>
      <c r="E200" s="1" t="s">
        <v>35</v>
      </c>
      <c r="F200" s="26">
        <v>1344</v>
      </c>
      <c r="G200">
        <v>84</v>
      </c>
      <c r="H200" s="26">
        <v>1114</v>
      </c>
      <c r="I200" s="5">
        <v>36.409999999999997</v>
      </c>
      <c r="J200" s="5">
        <v>0.41799999999999998</v>
      </c>
      <c r="K200">
        <v>-17</v>
      </c>
      <c r="L200" s="51">
        <v>9.5000000000000001E-2</v>
      </c>
      <c r="M200" s="22">
        <v>85.1</v>
      </c>
    </row>
    <row r="201" spans="2:13" x14ac:dyDescent="0.35">
      <c r="B201" s="15">
        <v>25</v>
      </c>
      <c r="C201" s="1">
        <v>148</v>
      </c>
      <c r="D201" s="1" t="s">
        <v>32</v>
      </c>
      <c r="E201" s="1" t="s">
        <v>35</v>
      </c>
      <c r="F201" s="26">
        <v>1325</v>
      </c>
      <c r="G201">
        <v>85</v>
      </c>
      <c r="H201" s="26">
        <v>1112</v>
      </c>
      <c r="I201" s="5">
        <v>36.61</v>
      </c>
      <c r="J201" s="5">
        <v>0.42299999999999999</v>
      </c>
      <c r="K201">
        <v>-22</v>
      </c>
      <c r="L201" s="51">
        <v>9.2999999999999999E-2</v>
      </c>
      <c r="M201" s="22">
        <v>86.2</v>
      </c>
    </row>
    <row r="202" spans="2:13" x14ac:dyDescent="0.35">
      <c r="B202" s="15">
        <v>25</v>
      </c>
      <c r="C202" s="1">
        <v>149</v>
      </c>
      <c r="D202" s="1" t="s">
        <v>32</v>
      </c>
      <c r="E202" s="1" t="s">
        <v>35</v>
      </c>
      <c r="F202" s="26">
        <v>1363</v>
      </c>
      <c r="G202">
        <v>85</v>
      </c>
      <c r="H202" s="26">
        <v>1115</v>
      </c>
      <c r="I202" s="5">
        <v>36.47</v>
      </c>
      <c r="J202" s="5">
        <v>0.39200000000000002</v>
      </c>
      <c r="K202">
        <v>5</v>
      </c>
      <c r="L202" s="51">
        <v>9.2999999999999999E-2</v>
      </c>
      <c r="M202" s="22">
        <v>84.8</v>
      </c>
    </row>
    <row r="203" spans="2:13" x14ac:dyDescent="0.35">
      <c r="B203" s="49">
        <v>25</v>
      </c>
      <c r="C203" s="40">
        <v>150</v>
      </c>
      <c r="D203" s="42" t="s">
        <v>32</v>
      </c>
      <c r="E203" s="42" t="s">
        <v>35</v>
      </c>
      <c r="F203" s="43">
        <v>1398</v>
      </c>
      <c r="G203" s="44">
        <v>85</v>
      </c>
      <c r="H203" s="43">
        <v>1132</v>
      </c>
      <c r="I203" s="45">
        <v>36.67</v>
      </c>
      <c r="J203" s="45">
        <v>0.63800000000000001</v>
      </c>
      <c r="K203" s="44">
        <v>51</v>
      </c>
      <c r="L203" s="52">
        <v>9.5000000000000001E-2</v>
      </c>
      <c r="M203" s="48">
        <v>87.8</v>
      </c>
    </row>
    <row r="204" spans="2:13" x14ac:dyDescent="0.35">
      <c r="B204" s="15">
        <v>25</v>
      </c>
      <c r="C204" s="24" t="s">
        <v>18</v>
      </c>
      <c r="D204" s="1"/>
      <c r="E204" s="1"/>
      <c r="F204" s="27">
        <f>AVERAGE(F198:F203)</f>
        <v>1353.6666666666667</v>
      </c>
      <c r="G204" s="28">
        <f t="shared" ref="G204:M204" si="48">AVERAGE(G198:G203)</f>
        <v>85</v>
      </c>
      <c r="H204" s="27">
        <f t="shared" si="48"/>
        <v>1124</v>
      </c>
      <c r="I204" s="29">
        <f t="shared" si="48"/>
        <v>36.638333333333328</v>
      </c>
      <c r="J204" s="29">
        <f t="shared" si="48"/>
        <v>0.44950000000000001</v>
      </c>
      <c r="K204" s="28">
        <f t="shared" si="48"/>
        <v>26</v>
      </c>
      <c r="L204" s="30">
        <f t="shared" si="48"/>
        <v>9.4499999999999987E-2</v>
      </c>
      <c r="M204" s="31">
        <f t="shared" si="48"/>
        <v>86.86666666666666</v>
      </c>
    </row>
    <row r="205" spans="2:13" ht="15" thickBot="1" x14ac:dyDescent="0.4">
      <c r="B205" s="16">
        <v>25</v>
      </c>
      <c r="C205" s="25" t="s">
        <v>19</v>
      </c>
      <c r="D205" s="23"/>
      <c r="E205" s="23"/>
      <c r="F205" s="32">
        <f>_xlfn.STDEV.S(F198:F203)</f>
        <v>30.878255563853774</v>
      </c>
      <c r="G205" s="33">
        <f t="shared" ref="G205:M205" si="49">_xlfn.STDEV.S(G198:G203)</f>
        <v>1.0954451150103321</v>
      </c>
      <c r="H205" s="32">
        <f t="shared" si="49"/>
        <v>17.765134392961965</v>
      </c>
      <c r="I205" s="34">
        <f t="shared" si="49"/>
        <v>0.48622697032010326</v>
      </c>
      <c r="J205" s="34">
        <f t="shared" si="49"/>
        <v>0.12493638381192262</v>
      </c>
      <c r="K205" s="33">
        <f t="shared" si="49"/>
        <v>48.008332610079265</v>
      </c>
      <c r="L205" s="35">
        <f t="shared" si="49"/>
        <v>2.5099800796022287E-3</v>
      </c>
      <c r="M205" s="36">
        <f t="shared" si="49"/>
        <v>1.7385817975196534</v>
      </c>
    </row>
    <row r="206" spans="2:13" ht="15" thickTop="1" x14ac:dyDescent="0.35">
      <c r="B206" s="15">
        <v>26</v>
      </c>
      <c r="C206" s="1">
        <v>151</v>
      </c>
      <c r="D206" s="4" t="s">
        <v>9</v>
      </c>
      <c r="E206" s="1" t="s">
        <v>35</v>
      </c>
      <c r="F206" s="26">
        <v>1456</v>
      </c>
      <c r="G206">
        <v>88</v>
      </c>
      <c r="H206" s="26">
        <v>1272</v>
      </c>
      <c r="I206" s="5">
        <v>33.4</v>
      </c>
      <c r="J206" s="5">
        <v>0.20100000000000001</v>
      </c>
      <c r="K206">
        <v>143</v>
      </c>
      <c r="L206" s="51">
        <v>0.113</v>
      </c>
      <c r="M206" s="22">
        <v>89.1</v>
      </c>
    </row>
    <row r="207" spans="2:13" x14ac:dyDescent="0.35">
      <c r="B207" s="15">
        <v>26</v>
      </c>
      <c r="C207" s="1">
        <v>152</v>
      </c>
      <c r="D207" s="1" t="s">
        <v>9</v>
      </c>
      <c r="E207" s="1" t="s">
        <v>35</v>
      </c>
      <c r="F207" s="26">
        <v>1570</v>
      </c>
      <c r="G207">
        <v>87</v>
      </c>
      <c r="H207" s="26">
        <v>1254</v>
      </c>
      <c r="I207" s="5">
        <v>32.32</v>
      </c>
      <c r="J207" s="5">
        <v>0.29599999999999999</v>
      </c>
      <c r="K207">
        <v>77</v>
      </c>
      <c r="L207" s="51">
        <v>0.108</v>
      </c>
      <c r="M207" s="22">
        <v>89</v>
      </c>
    </row>
    <row r="208" spans="2:13" x14ac:dyDescent="0.35">
      <c r="B208" s="15">
        <v>26</v>
      </c>
      <c r="C208" s="1">
        <v>153</v>
      </c>
      <c r="D208" s="1" t="s">
        <v>9</v>
      </c>
      <c r="E208" s="1" t="s">
        <v>35</v>
      </c>
      <c r="F208" s="26">
        <v>1494</v>
      </c>
      <c r="G208">
        <v>87</v>
      </c>
      <c r="H208" s="26">
        <v>1295</v>
      </c>
      <c r="I208" s="5">
        <v>32.79</v>
      </c>
      <c r="J208" s="5">
        <v>0.107</v>
      </c>
      <c r="K208">
        <v>25</v>
      </c>
      <c r="L208" s="51">
        <v>0.111</v>
      </c>
      <c r="M208" s="22">
        <v>90.2</v>
      </c>
    </row>
    <row r="209" spans="2:15" x14ac:dyDescent="0.35">
      <c r="B209" s="15">
        <v>26</v>
      </c>
      <c r="C209" s="1">
        <v>154</v>
      </c>
      <c r="D209" s="1" t="s">
        <v>9</v>
      </c>
      <c r="E209" s="1" t="s">
        <v>35</v>
      </c>
      <c r="F209" s="26">
        <v>1543</v>
      </c>
      <c r="G209">
        <v>87</v>
      </c>
      <c r="H209" s="26">
        <v>1294</v>
      </c>
      <c r="I209" s="5">
        <v>32.83</v>
      </c>
      <c r="J209" s="5">
        <v>0.45100000000000001</v>
      </c>
      <c r="K209">
        <v>75</v>
      </c>
      <c r="L209" s="51">
        <v>0.109</v>
      </c>
      <c r="M209" s="22">
        <v>89.3</v>
      </c>
    </row>
    <row r="210" spans="2:15" x14ac:dyDescent="0.35">
      <c r="B210" s="15">
        <v>26</v>
      </c>
      <c r="C210" s="1">
        <v>155</v>
      </c>
      <c r="D210" s="1" t="s">
        <v>9</v>
      </c>
      <c r="E210" s="1" t="s">
        <v>35</v>
      </c>
      <c r="F210" s="26">
        <v>1552</v>
      </c>
      <c r="G210">
        <v>87</v>
      </c>
      <c r="H210" s="26">
        <v>1282</v>
      </c>
      <c r="I210" s="5">
        <v>33.06</v>
      </c>
      <c r="J210" s="5">
        <v>0.59399999999999997</v>
      </c>
      <c r="K210">
        <v>78</v>
      </c>
      <c r="L210" s="51">
        <v>0.111</v>
      </c>
      <c r="M210" s="22">
        <v>89.5</v>
      </c>
    </row>
    <row r="211" spans="2:15" x14ac:dyDescent="0.35">
      <c r="B211" s="49">
        <v>26</v>
      </c>
      <c r="C211" s="40">
        <v>156</v>
      </c>
      <c r="D211" s="42" t="s">
        <v>9</v>
      </c>
      <c r="E211" s="42" t="s">
        <v>35</v>
      </c>
      <c r="F211" s="43">
        <v>1485</v>
      </c>
      <c r="G211" s="44">
        <v>87</v>
      </c>
      <c r="H211" s="43">
        <v>1292</v>
      </c>
      <c r="I211" s="45">
        <v>32.89</v>
      </c>
      <c r="J211" s="45">
        <v>0.10199999999999999</v>
      </c>
      <c r="K211" s="44">
        <v>17</v>
      </c>
      <c r="L211" s="52">
        <v>0.112</v>
      </c>
      <c r="M211" s="48">
        <v>89.8</v>
      </c>
    </row>
    <row r="212" spans="2:15" x14ac:dyDescent="0.35">
      <c r="B212" s="15">
        <v>26</v>
      </c>
      <c r="C212" s="24" t="s">
        <v>18</v>
      </c>
      <c r="D212" s="1"/>
      <c r="E212" s="1"/>
      <c r="F212" s="27">
        <f>AVERAGE(F206:F211)</f>
        <v>1516.6666666666667</v>
      </c>
      <c r="G212" s="28">
        <f t="shared" ref="G212:M212" si="50">AVERAGE(G206:G211)</f>
        <v>87.166666666666671</v>
      </c>
      <c r="H212" s="27">
        <f t="shared" si="50"/>
        <v>1281.5</v>
      </c>
      <c r="I212" s="29">
        <f t="shared" si="50"/>
        <v>32.881666666666661</v>
      </c>
      <c r="J212" s="29">
        <f t="shared" si="50"/>
        <v>0.29183333333333333</v>
      </c>
      <c r="K212" s="28">
        <f t="shared" si="50"/>
        <v>69.166666666666671</v>
      </c>
      <c r="L212" s="30">
        <f t="shared" si="50"/>
        <v>0.11066666666666668</v>
      </c>
      <c r="M212" s="31">
        <f t="shared" si="50"/>
        <v>89.483333333333334</v>
      </c>
    </row>
    <row r="213" spans="2:15" ht="15" thickBot="1" x14ac:dyDescent="0.4">
      <c r="B213" s="16">
        <v>26</v>
      </c>
      <c r="C213" s="25" t="s">
        <v>19</v>
      </c>
      <c r="D213" s="23"/>
      <c r="E213" s="23"/>
      <c r="F213" s="32">
        <f>_xlfn.STDEV.S(F206:F211)</f>
        <v>44.684076209167252</v>
      </c>
      <c r="G213" s="33">
        <v>1</v>
      </c>
      <c r="H213" s="32">
        <f t="shared" ref="H213:L213" si="51">_xlfn.STDEV.S(H206:H211)</f>
        <v>16.096583488430085</v>
      </c>
      <c r="I213" s="34">
        <f t="shared" si="51"/>
        <v>0.35414215601459614</v>
      </c>
      <c r="J213" s="34">
        <f t="shared" si="51"/>
        <v>0.19753826633507404</v>
      </c>
      <c r="K213" s="33">
        <f t="shared" si="51"/>
        <v>45.380245335020682</v>
      </c>
      <c r="L213" s="35">
        <f t="shared" si="51"/>
        <v>1.861898672502527E-3</v>
      </c>
      <c r="M213" s="36">
        <v>1</v>
      </c>
    </row>
    <row r="214" spans="2:15" ht="15" thickTop="1" x14ac:dyDescent="0.35">
      <c r="B214" s="15">
        <v>27</v>
      </c>
      <c r="C214" s="1">
        <v>157</v>
      </c>
      <c r="D214" s="4" t="s">
        <v>9</v>
      </c>
      <c r="E214" s="1" t="s">
        <v>10</v>
      </c>
      <c r="F214" s="26">
        <v>178</v>
      </c>
      <c r="G214">
        <v>-14</v>
      </c>
      <c r="H214" s="26">
        <v>61</v>
      </c>
      <c r="I214" s="5">
        <v>59.2</v>
      </c>
      <c r="J214" s="5">
        <v>0.45300000000000001</v>
      </c>
      <c r="K214">
        <v>2</v>
      </c>
      <c r="L214" s="51">
        <v>1E-3</v>
      </c>
      <c r="M214" s="22">
        <v>123.6</v>
      </c>
    </row>
    <row r="215" spans="2:15" x14ac:dyDescent="0.35">
      <c r="B215" s="15">
        <v>27</v>
      </c>
      <c r="C215" s="1">
        <v>158</v>
      </c>
      <c r="D215" s="1" t="s">
        <v>9</v>
      </c>
      <c r="E215" s="1" t="s">
        <v>10</v>
      </c>
      <c r="F215" s="26">
        <v>172</v>
      </c>
      <c r="G215">
        <v>-20</v>
      </c>
      <c r="H215" s="26">
        <v>64</v>
      </c>
      <c r="I215" s="5">
        <v>59.22</v>
      </c>
      <c r="J215" s="5">
        <v>0.40500000000000003</v>
      </c>
      <c r="K215">
        <v>-22</v>
      </c>
      <c r="L215" s="51">
        <v>3.0000000000000001E-3</v>
      </c>
      <c r="M215" s="22">
        <v>70.8</v>
      </c>
    </row>
    <row r="216" spans="2:15" x14ac:dyDescent="0.35">
      <c r="B216" s="15">
        <v>27</v>
      </c>
      <c r="C216" s="1">
        <v>159</v>
      </c>
      <c r="D216" s="1" t="s">
        <v>9</v>
      </c>
      <c r="E216" s="1" t="s">
        <v>10</v>
      </c>
      <c r="F216" s="26">
        <v>170</v>
      </c>
      <c r="G216">
        <v>-17</v>
      </c>
      <c r="H216" s="26">
        <v>74</v>
      </c>
      <c r="I216" s="5">
        <v>59.54</v>
      </c>
      <c r="J216" s="5">
        <v>0.40899999999999997</v>
      </c>
      <c r="K216">
        <v>-17</v>
      </c>
      <c r="L216" s="51">
        <v>3.0000000000000001E-3</v>
      </c>
      <c r="M216" s="22">
        <v>73.099999999999994</v>
      </c>
    </row>
    <row r="217" spans="2:15" x14ac:dyDescent="0.35">
      <c r="B217" s="15">
        <v>27</v>
      </c>
      <c r="C217" s="1">
        <v>160</v>
      </c>
      <c r="D217" s="1" t="s">
        <v>9</v>
      </c>
      <c r="E217" s="1" t="s">
        <v>10</v>
      </c>
      <c r="F217" s="26">
        <v>183</v>
      </c>
      <c r="G217">
        <v>-14</v>
      </c>
      <c r="H217" s="26">
        <v>84</v>
      </c>
      <c r="I217" s="5">
        <v>59.7</v>
      </c>
      <c r="J217" s="5">
        <v>0.49299999999999999</v>
      </c>
      <c r="K217">
        <v>-9</v>
      </c>
      <c r="L217" s="51">
        <v>2E-3</v>
      </c>
      <c r="M217" s="22">
        <v>97.7</v>
      </c>
    </row>
    <row r="218" spans="2:15" x14ac:dyDescent="0.35">
      <c r="B218" s="15">
        <v>27</v>
      </c>
      <c r="C218" s="1">
        <v>161</v>
      </c>
      <c r="D218" s="1" t="s">
        <v>9</v>
      </c>
      <c r="E218" s="1" t="s">
        <v>10</v>
      </c>
      <c r="F218" s="26">
        <v>187</v>
      </c>
      <c r="G218">
        <v>-15</v>
      </c>
      <c r="H218" s="26">
        <v>79</v>
      </c>
      <c r="I218" s="5">
        <v>59.87</v>
      </c>
      <c r="J218" s="5">
        <v>0.54400000000000004</v>
      </c>
      <c r="K218">
        <v>-7</v>
      </c>
      <c r="L218" s="51">
        <v>2E-3</v>
      </c>
      <c r="M218" s="22">
        <v>71.599999999999994</v>
      </c>
    </row>
    <row r="219" spans="2:15" x14ac:dyDescent="0.35">
      <c r="B219" s="49">
        <v>27</v>
      </c>
      <c r="C219" s="40">
        <v>162</v>
      </c>
      <c r="D219" s="42" t="s">
        <v>9</v>
      </c>
      <c r="E219" s="42" t="s">
        <v>10</v>
      </c>
      <c r="F219" s="43">
        <v>203</v>
      </c>
      <c r="G219" s="44">
        <v>-38</v>
      </c>
      <c r="H219" s="43">
        <v>76</v>
      </c>
      <c r="I219" s="45">
        <v>59.29</v>
      </c>
      <c r="J219" s="45">
        <v>0.751</v>
      </c>
      <c r="K219" s="44">
        <v>-58</v>
      </c>
      <c r="L219" s="52">
        <v>0.01</v>
      </c>
      <c r="M219" s="48">
        <v>30.2</v>
      </c>
    </row>
    <row r="220" spans="2:15" x14ac:dyDescent="0.35">
      <c r="B220" s="15">
        <v>27</v>
      </c>
      <c r="C220" s="24" t="s">
        <v>18</v>
      </c>
      <c r="D220" s="1"/>
      <c r="E220" s="1"/>
      <c r="F220" s="27">
        <f>AVERAGE(F214:F219)</f>
        <v>182.16666666666666</v>
      </c>
      <c r="G220" s="28">
        <f t="shared" ref="G220:M220" si="52">AVERAGE(G214:G219)</f>
        <v>-19.666666666666668</v>
      </c>
      <c r="H220" s="27">
        <f t="shared" si="52"/>
        <v>73</v>
      </c>
      <c r="I220" s="29">
        <f t="shared" si="52"/>
        <v>59.470000000000006</v>
      </c>
      <c r="J220" s="29">
        <f t="shared" si="52"/>
        <v>0.50916666666666666</v>
      </c>
      <c r="K220" s="28">
        <f t="shared" si="52"/>
        <v>-18.5</v>
      </c>
      <c r="L220" s="30">
        <f t="shared" si="52"/>
        <v>3.5000000000000001E-3</v>
      </c>
      <c r="M220" s="31">
        <f t="shared" si="52"/>
        <v>77.833333333333329</v>
      </c>
    </row>
    <row r="221" spans="2:15" ht="15" thickBot="1" x14ac:dyDescent="0.4">
      <c r="B221" s="16">
        <v>27</v>
      </c>
      <c r="C221" s="25" t="s">
        <v>19</v>
      </c>
      <c r="D221" s="23"/>
      <c r="E221" s="23"/>
      <c r="F221" s="32">
        <f>_xlfn.STDEV.S(F214:F219)</f>
        <v>12.056809970579558</v>
      </c>
      <c r="G221" s="33">
        <f t="shared" ref="G221:M221" si="53">_xlfn.STDEV.S(G214:G219)</f>
        <v>9.266426855410165</v>
      </c>
      <c r="H221" s="32">
        <f t="shared" si="53"/>
        <v>8.8543774484714621</v>
      </c>
      <c r="I221" s="34">
        <f t="shared" si="53"/>
        <v>0.27770487932335597</v>
      </c>
      <c r="J221" s="34">
        <f t="shared" si="53"/>
        <v>0.12961237080875668</v>
      </c>
      <c r="K221" s="33">
        <f t="shared" si="53"/>
        <v>21.059439688652688</v>
      </c>
      <c r="L221" s="35">
        <f t="shared" si="53"/>
        <v>3.2710854467592246E-3</v>
      </c>
      <c r="M221" s="36">
        <f t="shared" si="53"/>
        <v>31.205555061025084</v>
      </c>
    </row>
    <row r="222" spans="2:15" ht="15" thickTop="1" x14ac:dyDescent="0.35">
      <c r="B222" s="15">
        <v>28</v>
      </c>
      <c r="C222" s="1">
        <v>163</v>
      </c>
      <c r="D222" s="1" t="s">
        <v>25</v>
      </c>
      <c r="E222" s="1" t="s">
        <v>10</v>
      </c>
      <c r="F222" s="26">
        <v>169</v>
      </c>
      <c r="G222">
        <v>38</v>
      </c>
      <c r="H222" s="26">
        <v>3866</v>
      </c>
      <c r="I222" s="5">
        <v>18.96</v>
      </c>
      <c r="J222" s="5">
        <v>0.47199999999999998</v>
      </c>
      <c r="K222">
        <v>62</v>
      </c>
      <c r="L222" s="51">
        <v>5.0000000000000001E-3</v>
      </c>
      <c r="M222" s="22">
        <v>122.3</v>
      </c>
      <c r="O222" s="8"/>
    </row>
    <row r="223" spans="2:15" x14ac:dyDescent="0.35">
      <c r="B223" s="15">
        <v>28</v>
      </c>
      <c r="C223" s="1">
        <v>164</v>
      </c>
      <c r="D223" s="1" t="s">
        <v>25</v>
      </c>
      <c r="E223" s="1" t="s">
        <v>10</v>
      </c>
      <c r="F223" s="26">
        <v>150</v>
      </c>
      <c r="G223">
        <v>29</v>
      </c>
      <c r="H223" s="26">
        <v>3890</v>
      </c>
      <c r="I223" s="5">
        <v>18.579999999999998</v>
      </c>
      <c r="J223" s="5">
        <v>0.246</v>
      </c>
      <c r="K223">
        <v>84</v>
      </c>
      <c r="L223" s="51">
        <v>5.0000000000000001E-3</v>
      </c>
      <c r="M223" s="22">
        <v>-10</v>
      </c>
      <c r="O223" s="8"/>
    </row>
    <row r="224" spans="2:15" x14ac:dyDescent="0.35">
      <c r="B224" s="15">
        <v>28</v>
      </c>
      <c r="C224" s="1">
        <v>165</v>
      </c>
      <c r="D224" s="1" t="s">
        <v>25</v>
      </c>
      <c r="E224" s="1" t="s">
        <v>10</v>
      </c>
      <c r="F224" s="26">
        <v>178</v>
      </c>
      <c r="G224">
        <v>24</v>
      </c>
      <c r="H224" s="26">
        <v>3856</v>
      </c>
      <c r="I224" s="5">
        <v>19.47</v>
      </c>
      <c r="J224" s="5">
        <v>0.219</v>
      </c>
      <c r="K224">
        <v>95</v>
      </c>
      <c r="L224" s="51">
        <v>6.0000000000000001E-3</v>
      </c>
      <c r="M224" s="22">
        <v>-13</v>
      </c>
      <c r="O224" s="8"/>
    </row>
    <row r="225" spans="2:15" x14ac:dyDescent="0.35">
      <c r="B225" s="15">
        <v>28</v>
      </c>
      <c r="C225" s="1">
        <v>166</v>
      </c>
      <c r="D225" s="1" t="s">
        <v>25</v>
      </c>
      <c r="E225" s="1" t="s">
        <v>10</v>
      </c>
      <c r="F225" s="26">
        <v>198</v>
      </c>
      <c r="G225">
        <v>61</v>
      </c>
      <c r="H225" s="26">
        <v>4038</v>
      </c>
      <c r="I225" s="5">
        <v>10.24</v>
      </c>
      <c r="J225" s="5">
        <v>0.93100000000000005</v>
      </c>
      <c r="K225">
        <v>83</v>
      </c>
      <c r="L225" s="51">
        <v>2E-3</v>
      </c>
      <c r="M225" s="22">
        <v>108.1</v>
      </c>
      <c r="O225" s="8"/>
    </row>
    <row r="226" spans="2:15" x14ac:dyDescent="0.35">
      <c r="B226" s="15">
        <v>28</v>
      </c>
      <c r="C226" s="1">
        <v>167</v>
      </c>
      <c r="D226" s="1" t="s">
        <v>25</v>
      </c>
      <c r="E226" s="1" t="s">
        <v>10</v>
      </c>
      <c r="F226" s="26">
        <v>130</v>
      </c>
      <c r="G226">
        <v>29</v>
      </c>
      <c r="H226" s="26">
        <v>3964</v>
      </c>
      <c r="I226" s="5">
        <v>16.149999999999999</v>
      </c>
      <c r="J226" s="5">
        <v>0.17399999999999999</v>
      </c>
      <c r="K226">
        <v>107</v>
      </c>
      <c r="L226" s="51">
        <v>0</v>
      </c>
      <c r="M226" s="22">
        <v>245.2</v>
      </c>
      <c r="O226" s="8"/>
    </row>
    <row r="227" spans="2:15" x14ac:dyDescent="0.35">
      <c r="B227" s="49">
        <v>28</v>
      </c>
      <c r="C227" s="40">
        <v>168</v>
      </c>
      <c r="D227" s="42" t="s">
        <v>25</v>
      </c>
      <c r="E227" s="42" t="s">
        <v>10</v>
      </c>
      <c r="F227" s="43">
        <v>153</v>
      </c>
      <c r="G227" s="44">
        <v>47</v>
      </c>
      <c r="H227" s="43">
        <v>3968</v>
      </c>
      <c r="I227" s="45">
        <v>14.12</v>
      </c>
      <c r="J227" s="45">
        <v>0.48899999999999999</v>
      </c>
      <c r="K227" s="44">
        <v>74</v>
      </c>
      <c r="L227" s="52">
        <v>4.0000000000000001E-3</v>
      </c>
      <c r="M227" s="48">
        <v>129.30000000000001</v>
      </c>
      <c r="O227" s="8"/>
    </row>
    <row r="228" spans="2:15" x14ac:dyDescent="0.35">
      <c r="B228" s="15">
        <v>28</v>
      </c>
      <c r="C228" s="24" t="s">
        <v>18</v>
      </c>
      <c r="D228" s="1"/>
      <c r="E228" s="1"/>
      <c r="F228" s="27">
        <f>AVERAGE(F222:F227)</f>
        <v>163</v>
      </c>
      <c r="G228" s="28">
        <f t="shared" ref="G228:M228" si="54">AVERAGE(G222:G227)</f>
        <v>38</v>
      </c>
      <c r="H228" s="27">
        <f t="shared" si="54"/>
        <v>3930.3333333333335</v>
      </c>
      <c r="I228" s="29">
        <f t="shared" si="54"/>
        <v>16.253333333333334</v>
      </c>
      <c r="J228" s="29">
        <f t="shared" si="54"/>
        <v>0.42183333333333328</v>
      </c>
      <c r="K228" s="28">
        <f t="shared" si="54"/>
        <v>84.166666666666671</v>
      </c>
      <c r="L228" s="30">
        <f t="shared" si="54"/>
        <v>3.666666666666667E-3</v>
      </c>
      <c r="M228" s="31">
        <f t="shared" si="54"/>
        <v>96.983333333333334</v>
      </c>
    </row>
    <row r="229" spans="2:15" ht="15" thickBot="1" x14ac:dyDescent="0.4">
      <c r="B229" s="16">
        <v>28</v>
      </c>
      <c r="C229" s="25" t="s">
        <v>19</v>
      </c>
      <c r="D229" s="23"/>
      <c r="E229" s="23"/>
      <c r="F229" s="32">
        <f>_xlfn.STDEV.S(F222:F227)</f>
        <v>23.849528297222147</v>
      </c>
      <c r="G229" s="33">
        <f t="shared" ref="G229:M229" si="55">_xlfn.STDEV.S(G222:G227)</f>
        <v>13.914021704740868</v>
      </c>
      <c r="H229" s="32">
        <f t="shared" si="55"/>
        <v>71.323675358653986</v>
      </c>
      <c r="I229" s="34">
        <f t="shared" si="55"/>
        <v>3.5723475008272283</v>
      </c>
      <c r="J229" s="34">
        <f t="shared" si="55"/>
        <v>0.28275743432607869</v>
      </c>
      <c r="K229" s="33">
        <f t="shared" si="55"/>
        <v>15.715173135115856</v>
      </c>
      <c r="L229" s="35">
        <f t="shared" si="55"/>
        <v>2.2509257354845504E-3</v>
      </c>
      <c r="M229" s="36">
        <f t="shared" si="55"/>
        <v>97.281887659865376</v>
      </c>
    </row>
    <row r="230" spans="2:15" ht="15" thickTop="1" x14ac:dyDescent="0.35">
      <c r="B230" s="15">
        <v>29</v>
      </c>
      <c r="C230" s="1">
        <v>169</v>
      </c>
      <c r="D230" s="1" t="s">
        <v>24</v>
      </c>
      <c r="E230" s="1" t="s">
        <v>10</v>
      </c>
      <c r="F230" s="26">
        <v>117</v>
      </c>
      <c r="G230">
        <v>-158</v>
      </c>
      <c r="H230" s="26">
        <v>-3981</v>
      </c>
      <c r="I230" s="5">
        <v>8.75</v>
      </c>
      <c r="J230" s="5">
        <v>0.30399999999999999</v>
      </c>
      <c r="K230">
        <v>-97</v>
      </c>
      <c r="L230" s="51">
        <v>7.0000000000000001E-3</v>
      </c>
      <c r="M230" s="22">
        <v>82.6</v>
      </c>
    </row>
    <row r="231" spans="2:15" x14ac:dyDescent="0.35">
      <c r="B231" s="15">
        <v>29</v>
      </c>
      <c r="C231" s="1">
        <v>170</v>
      </c>
      <c r="D231" s="1" t="s">
        <v>24</v>
      </c>
      <c r="E231" s="1" t="s">
        <v>10</v>
      </c>
      <c r="F231" s="26">
        <v>190</v>
      </c>
      <c r="G231">
        <v>-177</v>
      </c>
      <c r="H231" s="26">
        <v>-3958</v>
      </c>
      <c r="I231" s="5">
        <v>8.2899999999999991</v>
      </c>
      <c r="J231" s="5">
        <v>0.27800000000000002</v>
      </c>
      <c r="K231">
        <v>-138</v>
      </c>
      <c r="L231" s="51">
        <v>7.0000000000000001E-3</v>
      </c>
      <c r="M231" s="22">
        <v>18.5</v>
      </c>
    </row>
    <row r="232" spans="2:15" x14ac:dyDescent="0.35">
      <c r="B232" s="15">
        <v>29</v>
      </c>
      <c r="C232" s="1">
        <v>171</v>
      </c>
      <c r="D232" s="1" t="s">
        <v>24</v>
      </c>
      <c r="E232" s="1" t="s">
        <v>10</v>
      </c>
      <c r="F232" s="26">
        <v>134</v>
      </c>
      <c r="G232">
        <v>-169</v>
      </c>
      <c r="H232" s="26">
        <v>-3929</v>
      </c>
      <c r="I232" s="5">
        <v>9.6300000000000008</v>
      </c>
      <c r="J232" s="5">
        <v>0.29599999999999999</v>
      </c>
      <c r="K232">
        <v>-121</v>
      </c>
      <c r="L232" s="51">
        <v>6.0000000000000001E-3</v>
      </c>
      <c r="M232" s="22">
        <v>39.6</v>
      </c>
    </row>
    <row r="233" spans="2:15" x14ac:dyDescent="0.35">
      <c r="B233" s="15">
        <v>29</v>
      </c>
      <c r="C233" s="1">
        <v>172</v>
      </c>
      <c r="D233" s="1" t="s">
        <v>24</v>
      </c>
      <c r="E233" s="1" t="s">
        <v>10</v>
      </c>
      <c r="F233" s="26">
        <v>86</v>
      </c>
      <c r="G233">
        <v>-169</v>
      </c>
      <c r="H233" s="26">
        <v>-3921</v>
      </c>
      <c r="I233" s="5">
        <v>10.42</v>
      </c>
      <c r="J233" s="5">
        <v>0.33900000000000002</v>
      </c>
      <c r="K233">
        <v>-130</v>
      </c>
      <c r="L233" s="51">
        <v>7.0000000000000001E-3</v>
      </c>
      <c r="M233" s="22">
        <v>54.3</v>
      </c>
    </row>
    <row r="234" spans="2:15" x14ac:dyDescent="0.35">
      <c r="B234" s="15">
        <v>29</v>
      </c>
      <c r="C234" s="1">
        <v>173</v>
      </c>
      <c r="D234" s="1" t="s">
        <v>24</v>
      </c>
      <c r="E234" s="1" t="s">
        <v>10</v>
      </c>
      <c r="F234" s="26">
        <v>86</v>
      </c>
      <c r="G234">
        <v>-170</v>
      </c>
      <c r="H234" s="26">
        <v>-3919</v>
      </c>
      <c r="I234" s="5">
        <v>10.45</v>
      </c>
      <c r="J234" s="5">
        <v>0.29799999999999999</v>
      </c>
      <c r="K234">
        <v>-139</v>
      </c>
      <c r="L234" s="51">
        <v>6.0000000000000001E-3</v>
      </c>
      <c r="M234" s="22">
        <v>60.8</v>
      </c>
    </row>
    <row r="235" spans="2:15" x14ac:dyDescent="0.35">
      <c r="B235" s="49">
        <v>29</v>
      </c>
      <c r="C235" s="40">
        <v>174</v>
      </c>
      <c r="D235" s="42" t="s">
        <v>24</v>
      </c>
      <c r="E235" s="42" t="s">
        <v>10</v>
      </c>
      <c r="F235" s="43">
        <v>132</v>
      </c>
      <c r="G235" s="44">
        <v>-170</v>
      </c>
      <c r="H235" s="43">
        <v>-3943</v>
      </c>
      <c r="I235" s="45">
        <v>9.02</v>
      </c>
      <c r="J235" s="45">
        <v>0.27400000000000002</v>
      </c>
      <c r="K235" s="44">
        <v>-160</v>
      </c>
      <c r="L235" s="52">
        <v>8.9999999999999993E-3</v>
      </c>
      <c r="M235" s="48">
        <v>91.3</v>
      </c>
    </row>
    <row r="236" spans="2:15" x14ac:dyDescent="0.35">
      <c r="B236" s="15">
        <v>29</v>
      </c>
      <c r="C236" s="24" t="s">
        <v>18</v>
      </c>
      <c r="D236" s="1"/>
      <c r="E236" s="1"/>
      <c r="F236" s="27">
        <f>AVERAGE(F230:F235)</f>
        <v>124.16666666666667</v>
      </c>
      <c r="G236" s="28">
        <f t="shared" ref="G236:M236" si="56">AVERAGE(G230:G235)</f>
        <v>-168.83333333333334</v>
      </c>
      <c r="H236" s="27">
        <f t="shared" si="56"/>
        <v>-3941.8333333333335</v>
      </c>
      <c r="I236" s="29">
        <f t="shared" si="56"/>
        <v>9.4266666666666676</v>
      </c>
      <c r="J236" s="29">
        <f t="shared" si="56"/>
        <v>0.29816666666666669</v>
      </c>
      <c r="K236" s="28">
        <f t="shared" si="56"/>
        <v>-130.83333333333334</v>
      </c>
      <c r="L236" s="30">
        <f t="shared" si="56"/>
        <v>7.0000000000000001E-3</v>
      </c>
      <c r="M236" s="31">
        <f t="shared" si="56"/>
        <v>57.85</v>
      </c>
    </row>
    <row r="237" spans="2:15" ht="15" thickBot="1" x14ac:dyDescent="0.4">
      <c r="B237" s="50">
        <v>29</v>
      </c>
      <c r="C237" s="25" t="s">
        <v>19</v>
      </c>
      <c r="D237" s="23"/>
      <c r="E237" s="23"/>
      <c r="F237" s="32">
        <f>_xlfn.STDEV.S(F230:F235)</f>
        <v>38.618216772226361</v>
      </c>
      <c r="G237" s="33">
        <f t="shared" ref="G237:M237" si="57">_xlfn.STDEV.S(G230:G235)</f>
        <v>6.112828041640519</v>
      </c>
      <c r="H237" s="32">
        <f t="shared" si="57"/>
        <v>24.152984632683946</v>
      </c>
      <c r="I237" s="34">
        <f t="shared" si="57"/>
        <v>0.8933681585251777</v>
      </c>
      <c r="J237" s="34">
        <f t="shared" si="57"/>
        <v>2.3224268915655162E-2</v>
      </c>
      <c r="K237" s="33">
        <f t="shared" si="57"/>
        <v>21.027759430492488</v>
      </c>
      <c r="L237" s="35">
        <f t="shared" si="57"/>
        <v>1.095445115010332E-3</v>
      </c>
      <c r="M237" s="36">
        <f t="shared" si="57"/>
        <v>26.96017433178055</v>
      </c>
    </row>
    <row r="238" spans="2:15" ht="15" thickTop="1" x14ac:dyDescent="0.35"/>
  </sheetData>
  <sheetProtection algorithmName="SHA-512" hashValue="StLRJstYwVPmt3DRP2TKWboaZTNp0HBjYLswQRkMwO9MAscGWhAz6qD/j9qFbVAcpblutOw7voIWjSkH456HcA==" saltValue="MUe8CbMTrd8Bo8wEPVrQZg==" spinCount="100000" sheet="1" objects="1" scenarios="1" sort="0"/>
  <mergeCells count="1">
    <mergeCell ref="C2:E3"/>
  </mergeCell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Coversheet</vt:lpstr>
      <vt:lpstr>Z2L1</vt:lpstr>
      <vt:lpstr>Z3L1</vt:lpstr>
      <vt:lpstr>Z1L2</vt:lpstr>
      <vt:lpstr>Z3L2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Panek</dc:creator>
  <cp:lastModifiedBy>Stefan Panek</cp:lastModifiedBy>
  <dcterms:created xsi:type="dcterms:W3CDTF">2015-06-05T18:19:34Z</dcterms:created>
  <dcterms:modified xsi:type="dcterms:W3CDTF">2025-05-12T13:15:31Z</dcterms:modified>
</cp:coreProperties>
</file>