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Birthe Uni\Documents\Doktorarbeit\10_DissertationUndDisputation\Rohdaten_Tore\Final\"/>
    </mc:Choice>
  </mc:AlternateContent>
  <xr:revisionPtr revIDLastSave="0" documentId="13_ncr:1_{FBAF0848-FB89-4FCA-AC4C-C945AEFDC67D}" xr6:coauthVersionLast="47" xr6:coauthVersionMax="47" xr10:uidLastSave="{00000000-0000-0000-0000-000000000000}"/>
  <bookViews>
    <workbookView xWindow="-57720" yWindow="-120" windowWidth="29040" windowHeight="158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4" i="1" l="1"/>
  <c r="AA14" i="1"/>
  <c r="X14" i="1"/>
  <c r="AC13" i="1"/>
  <c r="AA13" i="1"/>
  <c r="X13" i="1"/>
  <c r="AC12" i="1"/>
  <c r="AA12" i="1"/>
  <c r="X12" i="1"/>
  <c r="AC11" i="1"/>
  <c r="AA11" i="1"/>
  <c r="X11" i="1"/>
  <c r="AC10" i="1"/>
  <c r="AA10" i="1"/>
  <c r="X10" i="1"/>
  <c r="AC9" i="1"/>
  <c r="AA9" i="1"/>
  <c r="X9" i="1"/>
  <c r="AC8" i="1"/>
  <c r="AA8" i="1"/>
  <c r="X8" i="1"/>
  <c r="AC7" i="1"/>
  <c r="AA7" i="1"/>
  <c r="X7" i="1"/>
  <c r="AC6" i="1"/>
  <c r="AA6" i="1"/>
  <c r="X6" i="1"/>
  <c r="AC5" i="1"/>
  <c r="AA5" i="1"/>
  <c r="X5" i="1"/>
  <c r="AC4" i="1"/>
  <c r="AA4" i="1"/>
  <c r="X4" i="1"/>
  <c r="AC3" i="1"/>
  <c r="AA3" i="1"/>
  <c r="X3" i="1"/>
  <c r="AC2" i="1"/>
  <c r="AA2" i="1"/>
  <c r="X2" i="1"/>
</calcChain>
</file>

<file path=xl/sharedStrings.xml><?xml version="1.0" encoding="utf-8"?>
<sst xmlns="http://schemas.openxmlformats.org/spreadsheetml/2006/main" count="75" uniqueCount="38">
  <si>
    <t>Versuchs-aufbau</t>
  </si>
  <si>
    <t>Volumen [L]</t>
  </si>
  <si>
    <t>Versuch-Nr.</t>
  </si>
  <si>
    <t xml:space="preserve">Datum </t>
  </si>
  <si>
    <t>Datum Analyse</t>
  </si>
  <si>
    <t>Abwasser (Uhrzeit)</t>
  </si>
  <si>
    <t>Art der Probe</t>
  </si>
  <si>
    <t>Besonderheiten</t>
  </si>
  <si>
    <t>Rapid Mixing Speed (RMS) [rpm]</t>
  </si>
  <si>
    <t>Rapid Mixing Time (RMT) [min]</t>
  </si>
  <si>
    <t>Slow Mixing  Speed (SMS) [rpm]</t>
  </si>
  <si>
    <t>Slow Mixing Time (SMT) [min]</t>
  </si>
  <si>
    <t>Konzentration [mmol Al/L AW]</t>
  </si>
  <si>
    <t>Volumen FM [µl]</t>
  </si>
  <si>
    <t>Entnahme über Sieb [l]</t>
  </si>
  <si>
    <t>pH  [-]</t>
  </si>
  <si>
    <t>Temperatur [°C]</t>
  </si>
  <si>
    <t>Leitfähigkeit [µS/cm]</t>
  </si>
  <si>
    <r>
      <t>NH</t>
    </r>
    <r>
      <rPr>
        <b/>
        <sz val="11"/>
        <rFont val="Calibri"/>
        <family val="2"/>
      </rPr>
      <t>₄</t>
    </r>
    <r>
      <rPr>
        <b/>
        <sz val="11"/>
        <rFont val="Calibri"/>
        <family val="2"/>
        <scheme val="minor"/>
      </rPr>
      <t>-N [mg/l]</t>
    </r>
  </si>
  <si>
    <t>NH₄-N [mg/l] nach DIN 38406: 1983</t>
  </si>
  <si>
    <t>PO₄-P [mg/l]</t>
  </si>
  <si>
    <t>Absorption bei 254nm</t>
  </si>
  <si>
    <r>
      <t>Spektralter Absorptionskoeffizient SAK</t>
    </r>
    <r>
      <rPr>
        <b/>
        <sz val="11"/>
        <rFont val="Calibri"/>
        <family val="2"/>
      </rPr>
      <t>₂₅₄</t>
    </r>
    <r>
      <rPr>
        <b/>
        <sz val="11"/>
        <rFont val="Calibri"/>
        <family val="2"/>
        <scheme val="minor"/>
      </rPr>
      <t xml:space="preserve"> [1/m]</t>
    </r>
  </si>
  <si>
    <t>Absoprtion 550nm</t>
  </si>
  <si>
    <r>
      <t>spektraler Schwächungskoeffizient SKK₂₅₄</t>
    </r>
    <r>
      <rPr>
        <b/>
        <vertAlign val="subscript"/>
        <sz val="11"/>
        <rFont val="Calibri"/>
        <family val="2"/>
        <scheme val="minor"/>
      </rPr>
      <t>,korr</t>
    </r>
    <r>
      <rPr>
        <b/>
        <sz val="11"/>
        <rFont val="Calibri"/>
        <family val="2"/>
        <scheme val="minor"/>
      </rPr>
      <t xml:space="preserve">  [1/m]</t>
    </r>
  </si>
  <si>
    <t>Batch</t>
  </si>
  <si>
    <t>E3-1</t>
  </si>
  <si>
    <t>Überstand PNS-U</t>
  </si>
  <si>
    <t>E3-4</t>
  </si>
  <si>
    <t xml:space="preserve">63µm- statt 200µm-Sieb </t>
  </si>
  <si>
    <t>E4-1</t>
  </si>
  <si>
    <t>&lt; 0,1</t>
  </si>
  <si>
    <t>E8-3</t>
  </si>
  <si>
    <t>Abwasser (Ablauf Vorklärung) vom</t>
  </si>
  <si>
    <t>8 bis 9</t>
  </si>
  <si>
    <t>Trübung  [NTU]</t>
  </si>
  <si>
    <t>TOC als NPOC [mg/l]</t>
  </si>
  <si>
    <r>
      <t xml:space="preserve">TOC als NPOC [mg/l] </t>
    </r>
    <r>
      <rPr>
        <b/>
        <i/>
        <sz val="11"/>
        <rFont val="Calibri"/>
        <family val="2"/>
        <scheme val="minor"/>
      </rPr>
      <t>Standardabweichung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</si>
</sst>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h:mm;@"/>
    <numFmt numFmtId="166" formatCode="0.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</font>
    <font>
      <b/>
      <vertAlign val="subscript"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6" fillId="2" borderId="0" xfId="0" applyFont="1" applyFill="1" applyAlignment="1">
      <alignment horizontal="center" vertical="center"/>
    </xf>
    <xf numFmtId="14" fontId="6" fillId="2" borderId="0" xfId="0" applyNumberFormat="1" applyFon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/>
    </xf>
    <xf numFmtId="166" fontId="6" fillId="3" borderId="0" xfId="0" applyNumberFormat="1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66" fontId="6" fillId="3" borderId="1" xfId="0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8"/>
  <sheetViews>
    <sheetView tabSelected="1" workbookViewId="0">
      <selection activeCell="X25" sqref="X25"/>
    </sheetView>
  </sheetViews>
  <sheetFormatPr baseColWidth="10" defaultRowHeight="14.5" x14ac:dyDescent="0.35"/>
  <cols>
    <col min="1" max="1" width="10.1796875" customWidth="1"/>
    <col min="2" max="2" width="7.7265625" customWidth="1"/>
    <col min="3" max="3" width="8.7265625" customWidth="1"/>
    <col min="4" max="5" width="9.81640625" bestFit="1" customWidth="1"/>
    <col min="6" max="6" width="11.1796875" customWidth="1"/>
    <col min="7" max="7" width="9.08984375" bestFit="1" customWidth="1"/>
    <col min="8" max="8" width="16.26953125" bestFit="1" customWidth="1"/>
    <col min="9" max="9" width="21.54296875" bestFit="1" customWidth="1"/>
    <col min="10" max="11" width="11.1796875" customWidth="1"/>
    <col min="12" max="13" width="11" bestFit="1" customWidth="1"/>
    <col min="14" max="14" width="10.7265625" bestFit="1" customWidth="1"/>
    <col min="15" max="15" width="8.7265625" bestFit="1" customWidth="1"/>
    <col min="16" max="16" width="10.81640625" bestFit="1" customWidth="1"/>
    <col min="17" max="17" width="6.1796875" bestFit="1" customWidth="1"/>
    <col min="18" max="18" width="10.81640625" bestFit="1" customWidth="1"/>
    <col min="19" max="19" width="11.54296875" bestFit="1" customWidth="1"/>
    <col min="20" max="20" width="10.54296875" bestFit="1" customWidth="1"/>
    <col min="21" max="21" width="9.26953125" customWidth="1"/>
    <col min="22" max="22" width="7.453125" customWidth="1"/>
    <col min="23" max="29" width="11.1796875" customWidth="1"/>
  </cols>
  <sheetData>
    <row r="1" spans="1:39" s="7" customFormat="1" ht="74.5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33</v>
      </c>
      <c r="G1" s="2" t="s">
        <v>5</v>
      </c>
      <c r="H1" s="1" t="s">
        <v>6</v>
      </c>
      <c r="I1" s="1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4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5" t="s">
        <v>35</v>
      </c>
      <c r="U1" s="1" t="s">
        <v>36</v>
      </c>
      <c r="V1" s="1" t="s">
        <v>37</v>
      </c>
      <c r="W1" s="1" t="s">
        <v>18</v>
      </c>
      <c r="X1" s="1" t="s">
        <v>19</v>
      </c>
      <c r="Y1" s="1" t="s">
        <v>20</v>
      </c>
      <c r="Z1" s="6" t="s">
        <v>21</v>
      </c>
      <c r="AA1" s="6" t="s">
        <v>22</v>
      </c>
      <c r="AB1" s="6" t="s">
        <v>23</v>
      </c>
      <c r="AC1" s="6" t="s">
        <v>24</v>
      </c>
    </row>
    <row r="2" spans="1:39" s="11" customFormat="1" x14ac:dyDescent="0.35">
      <c r="A2" s="8" t="s">
        <v>25</v>
      </c>
      <c r="B2" s="8">
        <v>10</v>
      </c>
      <c r="C2" s="8" t="s">
        <v>26</v>
      </c>
      <c r="D2" s="9">
        <v>44760</v>
      </c>
      <c r="E2" s="9">
        <v>44760</v>
      </c>
      <c r="F2" s="9">
        <v>44760</v>
      </c>
      <c r="G2" s="10">
        <v>0.45833333333333331</v>
      </c>
      <c r="H2" s="8" t="s">
        <v>27</v>
      </c>
      <c r="I2" s="8"/>
      <c r="J2" s="8">
        <v>300</v>
      </c>
      <c r="K2" s="8">
        <v>1</v>
      </c>
      <c r="L2" s="8">
        <v>20</v>
      </c>
      <c r="M2" s="11">
        <v>40</v>
      </c>
      <c r="N2" s="13">
        <v>0.24473068038207205</v>
      </c>
      <c r="O2" s="14">
        <v>1223.0418809698754</v>
      </c>
      <c r="P2" s="12">
        <v>3.5</v>
      </c>
      <c r="Q2" s="14">
        <v>7.61</v>
      </c>
      <c r="R2" s="12">
        <v>24.1</v>
      </c>
      <c r="S2" s="14">
        <v>1460</v>
      </c>
      <c r="T2" s="12">
        <v>38.6</v>
      </c>
      <c r="U2" s="11">
        <v>73.08</v>
      </c>
      <c r="V2" s="11">
        <v>0.25</v>
      </c>
      <c r="W2" s="8">
        <v>53.8</v>
      </c>
      <c r="X2" s="8">
        <f>ROUND(W2,2-(1+INT(LOG10(ABS(W2)))))</f>
        <v>54</v>
      </c>
      <c r="Y2" s="13">
        <v>3.52</v>
      </c>
      <c r="Z2" s="15">
        <v>1.2154499999999999</v>
      </c>
      <c r="AA2" s="13">
        <f>(Z2/10)*1000</f>
        <v>121.54499999999999</v>
      </c>
      <c r="AB2" s="13">
        <v>0.17305999999999999</v>
      </c>
      <c r="AC2" s="13">
        <f>((Z2-AB2)/10)*1000</f>
        <v>104.239</v>
      </c>
      <c r="AM2" s="12"/>
    </row>
    <row r="3" spans="1:39" s="11" customFormat="1" x14ac:dyDescent="0.35">
      <c r="A3" s="8" t="s">
        <v>25</v>
      </c>
      <c r="B3" s="8">
        <v>10</v>
      </c>
      <c r="C3" s="8" t="s">
        <v>26</v>
      </c>
      <c r="D3" s="9">
        <v>44760</v>
      </c>
      <c r="E3" s="9">
        <v>44770</v>
      </c>
      <c r="F3" s="9">
        <v>44760</v>
      </c>
      <c r="G3" s="10">
        <v>0.45833333333333331</v>
      </c>
      <c r="H3" s="8" t="s">
        <v>27</v>
      </c>
      <c r="I3" s="8"/>
      <c r="J3" s="8">
        <v>300</v>
      </c>
      <c r="K3" s="8">
        <v>1</v>
      </c>
      <c r="L3" s="8">
        <v>20</v>
      </c>
      <c r="M3" s="11">
        <v>40</v>
      </c>
      <c r="N3" s="13">
        <v>0.24473068038207205</v>
      </c>
      <c r="O3" s="14">
        <v>1223.0418809698754</v>
      </c>
      <c r="P3" s="12">
        <v>3.5</v>
      </c>
      <c r="Q3" s="14">
        <v>7.64</v>
      </c>
      <c r="R3" s="12">
        <v>16.100000000000001</v>
      </c>
      <c r="S3" s="14">
        <v>1481</v>
      </c>
      <c r="T3" s="12">
        <v>43.3</v>
      </c>
      <c r="U3" s="11">
        <v>52.34</v>
      </c>
      <c r="V3" s="11">
        <v>1.67</v>
      </c>
      <c r="W3" s="8">
        <v>49.6</v>
      </c>
      <c r="X3" s="8">
        <f t="shared" ref="X3:X14" si="0">ROUND(W3,2-(1+INT(LOG10(ABS(W3)))))</f>
        <v>50</v>
      </c>
      <c r="Y3" s="13">
        <v>2.36</v>
      </c>
      <c r="Z3" s="15">
        <v>1.1836800000000001</v>
      </c>
      <c r="AA3" s="13">
        <f t="shared" ref="AA3:AA14" si="1">(Z3/10)*1000</f>
        <v>118.36799999999999</v>
      </c>
      <c r="AB3" s="13">
        <v>0.21668000000000001</v>
      </c>
      <c r="AC3" s="13">
        <f t="shared" ref="AC3:AC14" si="2">((Z3-AB3)/10)*1000</f>
        <v>96.7</v>
      </c>
      <c r="AM3" s="12"/>
    </row>
    <row r="4" spans="1:39" s="19" customFormat="1" x14ac:dyDescent="0.35">
      <c r="A4" s="16" t="s">
        <v>25</v>
      </c>
      <c r="B4" s="16">
        <v>10</v>
      </c>
      <c r="C4" s="16" t="s">
        <v>26</v>
      </c>
      <c r="D4" s="17">
        <v>44760</v>
      </c>
      <c r="E4" s="17">
        <v>44775</v>
      </c>
      <c r="F4" s="17">
        <v>44760</v>
      </c>
      <c r="G4" s="18">
        <v>0.45833333333333331</v>
      </c>
      <c r="H4" s="16" t="s">
        <v>27</v>
      </c>
      <c r="I4" s="16"/>
      <c r="J4" s="16">
        <v>300</v>
      </c>
      <c r="K4" s="16">
        <v>1</v>
      </c>
      <c r="L4" s="16">
        <v>20</v>
      </c>
      <c r="M4" s="19">
        <v>40</v>
      </c>
      <c r="N4" s="21">
        <v>0.24473068038207205</v>
      </c>
      <c r="O4" s="22">
        <v>1223.0418809698754</v>
      </c>
      <c r="P4" s="20">
        <v>3.5</v>
      </c>
      <c r="Q4" s="22">
        <v>7.76</v>
      </c>
      <c r="R4" s="20">
        <v>15.1</v>
      </c>
      <c r="S4" s="22">
        <v>1482</v>
      </c>
      <c r="T4" s="20">
        <v>31.399999999999995</v>
      </c>
      <c r="U4" s="19">
        <v>58.19</v>
      </c>
      <c r="V4" s="19">
        <v>0.35699999999999998</v>
      </c>
      <c r="W4" s="16">
        <v>58.7</v>
      </c>
      <c r="X4" s="16">
        <f t="shared" si="0"/>
        <v>59</v>
      </c>
      <c r="Y4" s="21">
        <v>2.37</v>
      </c>
      <c r="Z4" s="23">
        <v>0.82110000000000005</v>
      </c>
      <c r="AA4" s="21">
        <f t="shared" si="1"/>
        <v>82.11</v>
      </c>
      <c r="AB4" s="21">
        <v>0.17249999999999999</v>
      </c>
      <c r="AC4" s="21">
        <f t="shared" si="2"/>
        <v>64.86</v>
      </c>
      <c r="AM4" s="20"/>
    </row>
    <row r="5" spans="1:39" s="11" customFormat="1" x14ac:dyDescent="0.35">
      <c r="A5" s="8" t="s">
        <v>25</v>
      </c>
      <c r="B5" s="8">
        <v>10</v>
      </c>
      <c r="C5" s="8" t="s">
        <v>28</v>
      </c>
      <c r="D5" s="9">
        <v>44763</v>
      </c>
      <c r="E5" s="9">
        <v>44763</v>
      </c>
      <c r="F5" s="9">
        <v>44760</v>
      </c>
      <c r="G5" s="10">
        <v>0.45833333333333331</v>
      </c>
      <c r="H5" s="8" t="s">
        <v>27</v>
      </c>
      <c r="I5" s="8" t="s">
        <v>29</v>
      </c>
      <c r="J5" s="8">
        <v>300</v>
      </c>
      <c r="K5" s="8">
        <v>1</v>
      </c>
      <c r="L5" s="8">
        <v>20</v>
      </c>
      <c r="M5" s="11">
        <v>40</v>
      </c>
      <c r="N5" s="13">
        <v>0.24473068038207205</v>
      </c>
      <c r="O5" s="14">
        <v>1223.0418809698754</v>
      </c>
      <c r="P5" s="12" t="s">
        <v>34</v>
      </c>
      <c r="Q5" s="14">
        <v>7.87</v>
      </c>
      <c r="R5" s="12">
        <v>21.1</v>
      </c>
      <c r="S5" s="14">
        <v>1449</v>
      </c>
      <c r="T5" s="12">
        <v>26.65</v>
      </c>
      <c r="U5" s="11">
        <v>50.25</v>
      </c>
      <c r="V5" s="11">
        <v>4.7E-2</v>
      </c>
      <c r="W5" s="8">
        <v>52.6</v>
      </c>
      <c r="X5" s="8">
        <f t="shared" si="0"/>
        <v>53</v>
      </c>
      <c r="Y5" s="13">
        <v>2.37</v>
      </c>
      <c r="Z5" s="15">
        <v>0.93003000000000002</v>
      </c>
      <c r="AA5" s="13">
        <f t="shared" si="1"/>
        <v>93.003</v>
      </c>
      <c r="AB5" s="13">
        <v>0.12297</v>
      </c>
      <c r="AC5" s="13">
        <f t="shared" si="2"/>
        <v>80.706000000000003</v>
      </c>
      <c r="AM5" s="12"/>
    </row>
    <row r="6" spans="1:39" s="11" customFormat="1" x14ac:dyDescent="0.35">
      <c r="A6" s="8" t="s">
        <v>25</v>
      </c>
      <c r="B6" s="8">
        <v>10</v>
      </c>
      <c r="C6" s="8" t="s">
        <v>28</v>
      </c>
      <c r="D6" s="9">
        <v>44763</v>
      </c>
      <c r="E6" s="9">
        <v>44770</v>
      </c>
      <c r="F6" s="9">
        <v>44760</v>
      </c>
      <c r="G6" s="10">
        <v>0.45833333333333331</v>
      </c>
      <c r="H6" s="8" t="s">
        <v>27</v>
      </c>
      <c r="I6" s="8" t="s">
        <v>29</v>
      </c>
      <c r="J6" s="8">
        <v>300</v>
      </c>
      <c r="K6" s="8">
        <v>1</v>
      </c>
      <c r="L6" s="8">
        <v>20</v>
      </c>
      <c r="M6" s="11">
        <v>40</v>
      </c>
      <c r="N6" s="13">
        <v>0.24473068038207205</v>
      </c>
      <c r="O6" s="14">
        <v>1223.0418809698754</v>
      </c>
      <c r="P6" s="12" t="s">
        <v>34</v>
      </c>
      <c r="Q6" s="14">
        <v>7.69</v>
      </c>
      <c r="R6" s="12">
        <v>17.8</v>
      </c>
      <c r="S6" s="14">
        <v>1466</v>
      </c>
      <c r="T6" s="12">
        <v>25.1</v>
      </c>
      <c r="U6" s="11">
        <v>40.36</v>
      </c>
      <c r="V6" s="11">
        <v>0.84</v>
      </c>
      <c r="W6" s="8">
        <v>57.1</v>
      </c>
      <c r="X6" s="8">
        <f t="shared" si="0"/>
        <v>57</v>
      </c>
      <c r="Y6" s="13">
        <v>2.25</v>
      </c>
      <c r="Z6" s="15">
        <v>0.9768</v>
      </c>
      <c r="AA6" s="13">
        <f t="shared" si="1"/>
        <v>97.68</v>
      </c>
      <c r="AB6" s="13">
        <v>0.14681</v>
      </c>
      <c r="AC6" s="13">
        <f t="shared" si="2"/>
        <v>82.999000000000009</v>
      </c>
      <c r="AM6" s="12"/>
    </row>
    <row r="7" spans="1:39" s="19" customFormat="1" x14ac:dyDescent="0.35">
      <c r="A7" s="16" t="s">
        <v>25</v>
      </c>
      <c r="B7" s="16">
        <v>10</v>
      </c>
      <c r="C7" s="16" t="s">
        <v>28</v>
      </c>
      <c r="D7" s="17">
        <v>44763</v>
      </c>
      <c r="E7" s="17">
        <v>44775</v>
      </c>
      <c r="F7" s="17">
        <v>44760</v>
      </c>
      <c r="G7" s="18">
        <v>0.45833333333333331</v>
      </c>
      <c r="H7" s="16" t="s">
        <v>27</v>
      </c>
      <c r="I7" s="16" t="s">
        <v>29</v>
      </c>
      <c r="J7" s="16">
        <v>300</v>
      </c>
      <c r="K7" s="16">
        <v>1</v>
      </c>
      <c r="L7" s="16">
        <v>20</v>
      </c>
      <c r="M7" s="19">
        <v>40</v>
      </c>
      <c r="N7" s="21">
        <v>0.24473068038207205</v>
      </c>
      <c r="O7" s="22">
        <v>1223.0418809698754</v>
      </c>
      <c r="P7" s="20" t="s">
        <v>34</v>
      </c>
      <c r="Q7" s="22">
        <v>7.59</v>
      </c>
      <c r="R7" s="20">
        <v>18.399999999999999</v>
      </c>
      <c r="S7" s="22">
        <v>1473</v>
      </c>
      <c r="T7" s="20">
        <v>19.333333333333332</v>
      </c>
      <c r="U7" s="19">
        <v>37.44</v>
      </c>
      <c r="V7" s="19">
        <v>2.04</v>
      </c>
      <c r="W7" s="16">
        <v>61.5</v>
      </c>
      <c r="X7" s="16">
        <f t="shared" si="0"/>
        <v>62</v>
      </c>
      <c r="Y7" s="21">
        <v>2.2400000000000002</v>
      </c>
      <c r="Z7" s="23">
        <v>0.60738999999999999</v>
      </c>
      <c r="AA7" s="21">
        <f t="shared" si="1"/>
        <v>60.739000000000004</v>
      </c>
      <c r="AB7" s="21">
        <v>9.042E-2</v>
      </c>
      <c r="AC7" s="21">
        <f t="shared" si="2"/>
        <v>51.696999999999996</v>
      </c>
      <c r="AM7" s="20"/>
    </row>
    <row r="8" spans="1:39" s="29" customFormat="1" x14ac:dyDescent="0.35">
      <c r="A8" s="24" t="s">
        <v>25</v>
      </c>
      <c r="B8" s="24">
        <v>10</v>
      </c>
      <c r="C8" s="24" t="s">
        <v>30</v>
      </c>
      <c r="D8" s="25">
        <v>44768</v>
      </c>
      <c r="E8" s="25">
        <v>44768</v>
      </c>
      <c r="F8" s="26">
        <v>44767</v>
      </c>
      <c r="G8" s="27"/>
      <c r="H8" s="28" t="s">
        <v>27</v>
      </c>
      <c r="I8" s="24"/>
      <c r="J8" s="24">
        <v>300</v>
      </c>
      <c r="K8" s="24">
        <v>3</v>
      </c>
      <c r="L8" s="24">
        <v>50</v>
      </c>
      <c r="M8" s="29">
        <v>30</v>
      </c>
      <c r="N8" s="31">
        <v>0.24473068038207205</v>
      </c>
      <c r="O8" s="32">
        <v>1223.0418809698754</v>
      </c>
      <c r="P8" s="30">
        <v>3</v>
      </c>
      <c r="Q8" s="32">
        <v>7.52</v>
      </c>
      <c r="R8" s="30">
        <v>20</v>
      </c>
      <c r="S8" s="32">
        <v>1371</v>
      </c>
      <c r="T8" s="30">
        <v>34.366666666666667</v>
      </c>
      <c r="U8" s="29">
        <v>139.9</v>
      </c>
      <c r="V8" s="29">
        <v>0.27600000000000002</v>
      </c>
      <c r="W8" s="24">
        <v>52.7</v>
      </c>
      <c r="X8" s="24">
        <f t="shared" si="0"/>
        <v>53</v>
      </c>
      <c r="Y8" s="31">
        <v>1.63</v>
      </c>
      <c r="Z8" s="33">
        <v>1.33792</v>
      </c>
      <c r="AA8" s="31">
        <f t="shared" si="1"/>
        <v>133.792</v>
      </c>
      <c r="AB8" s="31">
        <v>0.15049999999999999</v>
      </c>
      <c r="AC8" s="31">
        <f t="shared" si="2"/>
        <v>118.74199999999999</v>
      </c>
      <c r="AM8" s="30"/>
    </row>
    <row r="9" spans="1:39" s="29" customFormat="1" x14ac:dyDescent="0.35">
      <c r="A9" s="24" t="s">
        <v>25</v>
      </c>
      <c r="B9" s="24">
        <v>10</v>
      </c>
      <c r="C9" s="24" t="s">
        <v>30</v>
      </c>
      <c r="D9" s="25">
        <v>44768</v>
      </c>
      <c r="E9" s="25">
        <v>44775</v>
      </c>
      <c r="F9" s="26">
        <v>44767</v>
      </c>
      <c r="G9" s="27"/>
      <c r="H9" s="24" t="s">
        <v>27</v>
      </c>
      <c r="I9" s="24"/>
      <c r="J9" s="24">
        <v>300</v>
      </c>
      <c r="K9" s="24">
        <v>3</v>
      </c>
      <c r="L9" s="24">
        <v>50</v>
      </c>
      <c r="M9" s="29">
        <v>30</v>
      </c>
      <c r="N9" s="31">
        <v>0.24473068038207205</v>
      </c>
      <c r="O9" s="32">
        <v>1223.0418809698754</v>
      </c>
      <c r="P9" s="30">
        <v>3</v>
      </c>
      <c r="Q9" s="32">
        <v>7.43</v>
      </c>
      <c r="R9" s="30">
        <v>15.3</v>
      </c>
      <c r="S9" s="32">
        <v>1340</v>
      </c>
      <c r="T9" s="30">
        <v>63.199999999999996</v>
      </c>
      <c r="U9" s="29">
        <v>73.709999999999994</v>
      </c>
      <c r="V9" s="29">
        <v>0.70499999999999996</v>
      </c>
      <c r="W9" s="24">
        <v>46.4</v>
      </c>
      <c r="X9" s="24">
        <f t="shared" si="0"/>
        <v>46</v>
      </c>
      <c r="Y9" s="31" t="s">
        <v>31</v>
      </c>
      <c r="Z9" s="33">
        <v>1.9713099999999999</v>
      </c>
      <c r="AA9" s="31">
        <f t="shared" si="1"/>
        <v>197.131</v>
      </c>
      <c r="AB9" s="31">
        <v>0.33600000000000002</v>
      </c>
      <c r="AC9" s="31">
        <f t="shared" si="2"/>
        <v>163.53099999999998</v>
      </c>
      <c r="AM9" s="30"/>
    </row>
    <row r="10" spans="1:39" s="38" customFormat="1" x14ac:dyDescent="0.35">
      <c r="A10" s="34" t="s">
        <v>25</v>
      </c>
      <c r="B10" s="34">
        <v>10</v>
      </c>
      <c r="C10" s="34" t="s">
        <v>30</v>
      </c>
      <c r="D10" s="35">
        <v>44768</v>
      </c>
      <c r="E10" s="35">
        <v>44782</v>
      </c>
      <c r="F10" s="36">
        <v>44767</v>
      </c>
      <c r="G10" s="37"/>
      <c r="H10" s="34" t="s">
        <v>27</v>
      </c>
      <c r="I10" s="34"/>
      <c r="J10" s="34">
        <v>300</v>
      </c>
      <c r="K10" s="34">
        <v>3</v>
      </c>
      <c r="L10" s="34">
        <v>50</v>
      </c>
      <c r="M10" s="38">
        <v>30</v>
      </c>
      <c r="N10" s="40">
        <v>0.24473068038207205</v>
      </c>
      <c r="O10" s="41">
        <v>1223.0418809698754</v>
      </c>
      <c r="P10" s="39">
        <v>3</v>
      </c>
      <c r="Q10" s="41">
        <v>7.51</v>
      </c>
      <c r="R10" s="39">
        <v>19.5</v>
      </c>
      <c r="S10" s="41">
        <v>1355</v>
      </c>
      <c r="T10" s="39">
        <v>64.833333333333329</v>
      </c>
      <c r="U10" s="38">
        <v>65.260000000000005</v>
      </c>
      <c r="V10" s="38">
        <v>0.83299999999999996</v>
      </c>
      <c r="W10" s="34">
        <v>43.7</v>
      </c>
      <c r="X10" s="34">
        <f t="shared" si="0"/>
        <v>44</v>
      </c>
      <c r="Y10" s="40">
        <v>0.27</v>
      </c>
      <c r="Z10" s="42">
        <v>1.9706600000000001</v>
      </c>
      <c r="AA10" s="40">
        <f t="shared" si="1"/>
        <v>197.06600000000003</v>
      </c>
      <c r="AB10" s="40">
        <v>0.33489000000000002</v>
      </c>
      <c r="AC10" s="40">
        <f t="shared" si="2"/>
        <v>163.577</v>
      </c>
      <c r="AM10" s="39"/>
    </row>
    <row r="11" spans="1:39" s="29" customFormat="1" x14ac:dyDescent="0.35">
      <c r="A11" s="24" t="s">
        <v>25</v>
      </c>
      <c r="B11" s="24">
        <v>10</v>
      </c>
      <c r="C11" s="24" t="s">
        <v>32</v>
      </c>
      <c r="D11" s="25">
        <v>44804</v>
      </c>
      <c r="E11" s="25">
        <v>44804</v>
      </c>
      <c r="F11" s="26">
        <v>44802</v>
      </c>
      <c r="G11" s="27">
        <v>0.45833333333333331</v>
      </c>
      <c r="H11" s="24" t="s">
        <v>27</v>
      </c>
      <c r="I11" s="24"/>
      <c r="J11" s="24">
        <v>300</v>
      </c>
      <c r="K11" s="24">
        <v>1</v>
      </c>
      <c r="L11" s="24">
        <v>50</v>
      </c>
      <c r="M11" s="29">
        <v>30</v>
      </c>
      <c r="N11" s="31">
        <v>0.2001</v>
      </c>
      <c r="O11" s="24">
        <v>1000</v>
      </c>
      <c r="P11" s="30">
        <v>7.85</v>
      </c>
      <c r="Q11" s="32">
        <v>7.59</v>
      </c>
      <c r="R11" s="30">
        <v>18.2</v>
      </c>
      <c r="S11" s="32">
        <v>1376</v>
      </c>
      <c r="T11" s="30">
        <v>28.533333333333331</v>
      </c>
      <c r="U11" s="29">
        <v>70.739999999999995</v>
      </c>
      <c r="V11" s="29">
        <v>0.66200000000000003</v>
      </c>
      <c r="W11" s="24">
        <v>52.3</v>
      </c>
      <c r="X11" s="24">
        <f t="shared" si="0"/>
        <v>52</v>
      </c>
      <c r="Y11" s="31">
        <v>2.06</v>
      </c>
      <c r="Z11" s="33">
        <v>1.1141399999999999</v>
      </c>
      <c r="AA11" s="31">
        <f t="shared" si="1"/>
        <v>111.41399999999999</v>
      </c>
      <c r="AB11" s="31">
        <v>0.14796000000000001</v>
      </c>
      <c r="AC11" s="31">
        <f t="shared" si="2"/>
        <v>96.617999999999995</v>
      </c>
      <c r="AM11" s="30"/>
    </row>
    <row r="12" spans="1:39" s="29" customFormat="1" x14ac:dyDescent="0.35">
      <c r="A12" s="24" t="s">
        <v>25</v>
      </c>
      <c r="B12" s="24">
        <v>10</v>
      </c>
      <c r="C12" s="24" t="s">
        <v>32</v>
      </c>
      <c r="D12" s="25">
        <v>44804</v>
      </c>
      <c r="E12" s="25">
        <v>44813</v>
      </c>
      <c r="F12" s="26">
        <v>44802</v>
      </c>
      <c r="G12" s="27">
        <v>0.45833333333333331</v>
      </c>
      <c r="H12" s="24" t="s">
        <v>27</v>
      </c>
      <c r="I12" s="24"/>
      <c r="J12" s="24">
        <v>300</v>
      </c>
      <c r="K12" s="24">
        <v>1</v>
      </c>
      <c r="L12" s="24">
        <v>50</v>
      </c>
      <c r="M12" s="29">
        <v>30</v>
      </c>
      <c r="N12" s="31">
        <v>0.2001</v>
      </c>
      <c r="O12" s="24">
        <v>1000</v>
      </c>
      <c r="P12" s="30">
        <v>7.85</v>
      </c>
      <c r="Q12" s="32">
        <v>7.38</v>
      </c>
      <c r="R12" s="30">
        <v>17.899999999999999</v>
      </c>
      <c r="S12" s="32">
        <v>1370</v>
      </c>
      <c r="T12" s="30">
        <v>37.633333333333333</v>
      </c>
      <c r="U12" s="29">
        <v>61</v>
      </c>
      <c r="V12" s="29">
        <v>0.127</v>
      </c>
      <c r="W12" s="24">
        <v>50.6</v>
      </c>
      <c r="X12" s="24">
        <f t="shared" si="0"/>
        <v>51</v>
      </c>
      <c r="Y12" s="31">
        <v>1.97</v>
      </c>
      <c r="Z12" s="33">
        <v>1.3291999999999999</v>
      </c>
      <c r="AA12" s="31">
        <f t="shared" si="1"/>
        <v>132.91999999999999</v>
      </c>
      <c r="AB12" s="31">
        <v>0.22556000000000001</v>
      </c>
      <c r="AC12" s="31">
        <f t="shared" si="2"/>
        <v>110.36399999999999</v>
      </c>
      <c r="AM12" s="30"/>
    </row>
    <row r="13" spans="1:39" s="29" customFormat="1" x14ac:dyDescent="0.35">
      <c r="A13" s="24" t="s">
        <v>25</v>
      </c>
      <c r="B13" s="24">
        <v>10</v>
      </c>
      <c r="C13" s="24" t="s">
        <v>32</v>
      </c>
      <c r="D13" s="25">
        <v>44804</v>
      </c>
      <c r="E13" s="25">
        <v>44818</v>
      </c>
      <c r="F13" s="26">
        <v>44802</v>
      </c>
      <c r="G13" s="27">
        <v>0.45833333333333331</v>
      </c>
      <c r="H13" s="24" t="s">
        <v>27</v>
      </c>
      <c r="I13" s="24"/>
      <c r="J13" s="24">
        <v>300</v>
      </c>
      <c r="K13" s="24">
        <v>1</v>
      </c>
      <c r="L13" s="24">
        <v>50</v>
      </c>
      <c r="M13" s="29">
        <v>30</v>
      </c>
      <c r="N13" s="31">
        <v>0.2001</v>
      </c>
      <c r="O13" s="24">
        <v>1000</v>
      </c>
      <c r="P13" s="30">
        <v>7.85</v>
      </c>
      <c r="Q13" s="32">
        <v>7.45</v>
      </c>
      <c r="R13" s="30">
        <v>21.4</v>
      </c>
      <c r="S13" s="32">
        <v>1370</v>
      </c>
      <c r="T13" s="30">
        <v>31.85</v>
      </c>
      <c r="U13" s="29">
        <v>55.71</v>
      </c>
      <c r="V13" s="29">
        <v>0.66800000000000004</v>
      </c>
      <c r="W13" s="24">
        <v>53</v>
      </c>
      <c r="X13" s="24">
        <f t="shared" si="0"/>
        <v>53</v>
      </c>
      <c r="Y13" s="31">
        <v>1.88</v>
      </c>
      <c r="Z13" s="33">
        <v>1.17127</v>
      </c>
      <c r="AA13" s="31">
        <f t="shared" si="1"/>
        <v>117.12700000000001</v>
      </c>
      <c r="AB13" s="31">
        <v>0.19919999999999999</v>
      </c>
      <c r="AC13" s="31">
        <f t="shared" si="2"/>
        <v>97.207000000000008</v>
      </c>
      <c r="AM13" s="30"/>
    </row>
    <row r="14" spans="1:39" s="29" customFormat="1" x14ac:dyDescent="0.35">
      <c r="A14" s="24" t="s">
        <v>25</v>
      </c>
      <c r="B14" s="24">
        <v>10</v>
      </c>
      <c r="C14" s="24" t="s">
        <v>32</v>
      </c>
      <c r="D14" s="25">
        <v>44804</v>
      </c>
      <c r="E14" s="25">
        <v>44825</v>
      </c>
      <c r="F14" s="26">
        <v>44802</v>
      </c>
      <c r="G14" s="27">
        <v>0.45833333333333331</v>
      </c>
      <c r="H14" s="24" t="s">
        <v>27</v>
      </c>
      <c r="I14" s="24"/>
      <c r="J14" s="24">
        <v>300</v>
      </c>
      <c r="K14" s="24">
        <v>1</v>
      </c>
      <c r="L14" s="24">
        <v>50</v>
      </c>
      <c r="M14" s="29">
        <v>30</v>
      </c>
      <c r="N14" s="31">
        <v>0.2001</v>
      </c>
      <c r="O14" s="24">
        <v>1000</v>
      </c>
      <c r="P14" s="30">
        <v>7.85</v>
      </c>
      <c r="Q14" s="32">
        <v>7.13</v>
      </c>
      <c r="R14" s="30">
        <v>13.1</v>
      </c>
      <c r="S14" s="32">
        <v>1390</v>
      </c>
      <c r="T14" s="30">
        <v>20.9</v>
      </c>
      <c r="U14" s="29">
        <v>42.55</v>
      </c>
      <c r="V14" s="29">
        <v>0.82299999999999995</v>
      </c>
      <c r="W14" s="24">
        <v>55.6</v>
      </c>
      <c r="X14" s="24">
        <f t="shared" si="0"/>
        <v>56</v>
      </c>
      <c r="Y14" s="31">
        <v>2.08</v>
      </c>
      <c r="Z14" s="33">
        <v>0.75941999999999998</v>
      </c>
      <c r="AA14" s="31">
        <f t="shared" si="1"/>
        <v>75.941999999999993</v>
      </c>
      <c r="AB14" s="31">
        <v>0.13278999999999999</v>
      </c>
      <c r="AC14" s="31">
        <f t="shared" si="2"/>
        <v>62.662999999999997</v>
      </c>
      <c r="AM14" s="30"/>
    </row>
    <row r="18" spans="5:49" s="45" customFormat="1" x14ac:dyDescent="0.35">
      <c r="E18" s="43"/>
      <c r="F18" s="43"/>
      <c r="G18" s="44"/>
      <c r="H18" s="44"/>
      <c r="R18" s="44"/>
      <c r="S18" s="46"/>
      <c r="T18" s="44"/>
      <c r="W18" s="47"/>
      <c r="X18" s="47"/>
      <c r="Y18" s="48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4"/>
      <c r="AO18" s="44"/>
      <c r="AP18" s="49"/>
      <c r="AQ18" s="49"/>
      <c r="AR18" s="49"/>
      <c r="AS18" s="49"/>
      <c r="AT18" s="49"/>
      <c r="AU18" s="49"/>
      <c r="AV18" s="49"/>
      <c r="AW18" s="49"/>
    </row>
  </sheetData>
  <mergeCells count="9">
    <mergeCell ref="AL18:AM18"/>
    <mergeCell ref="AP18:AQ18"/>
    <mergeCell ref="AR18:AS18"/>
    <mergeCell ref="AT18:AU18"/>
    <mergeCell ref="AV18:AW18"/>
    <mergeCell ref="AJ18:AK18"/>
    <mergeCell ref="AD18:AE18"/>
    <mergeCell ref="AF18:AG18"/>
    <mergeCell ref="AH18:AI18"/>
  </mergeCells>
  <conditionalFormatting sqref="Z1:AA1">
    <cfRule type="colorScale" priority="5">
      <colorScale>
        <cfvo type="min"/>
        <cfvo type="max"/>
        <color rgb="FFFFEF9C"/>
        <color rgb="FF63BE7B"/>
      </colorScale>
    </cfRule>
    <cfRule type="colorScale" priority="6">
      <colorScale>
        <cfvo type="min"/>
        <cfvo type="max"/>
        <color rgb="FFFFEF9C"/>
        <color rgb="FF63BE7B"/>
      </colorScale>
    </cfRule>
    <cfRule type="colorScale" priority="7">
      <colorScale>
        <cfvo type="min"/>
        <cfvo type="max"/>
        <color rgb="FFFFEF9C"/>
        <color rgb="FF63BE7B"/>
      </colorScale>
    </cfRule>
    <cfRule type="colorScale" priority="8">
      <colorScale>
        <cfvo type="min"/>
        <cfvo type="max"/>
        <color rgb="FFFFEF9C"/>
        <color rgb="FF63BE7B"/>
      </colorScale>
    </cfRule>
  </conditionalFormatting>
  <conditionalFormatting sqref="AB1:AC1">
    <cfRule type="colorScale" priority="1">
      <colorScale>
        <cfvo type="min"/>
        <cfvo type="max"/>
        <color rgb="FFFFEF9C"/>
        <color rgb="FF63BE7B"/>
      </colorScale>
    </cfRule>
    <cfRule type="colorScale" priority="2">
      <colorScale>
        <cfvo type="min"/>
        <cfvo type="max"/>
        <color rgb="FFFFEF9C"/>
        <color rgb="FF63BE7B"/>
      </colorScale>
    </cfRule>
    <cfRule type="colorScale" priority="3">
      <colorScale>
        <cfvo type="min"/>
        <cfvo type="max"/>
        <color rgb="FFFFEF9C"/>
        <color rgb="FF63BE7B"/>
      </colorScale>
    </cfRule>
    <cfRule type="colorScale" priority="4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Birthe Uni</dc:creator>
  <cp:lastModifiedBy>Birthe Stricker</cp:lastModifiedBy>
  <dcterms:created xsi:type="dcterms:W3CDTF">2015-06-05T18:19:34Z</dcterms:created>
  <dcterms:modified xsi:type="dcterms:W3CDTF">2024-08-11T08:00:40Z</dcterms:modified>
</cp:coreProperties>
</file>